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usa\OneDrive\Documentos\0.1 - Parceria FENAG MCidadania\Comitê Gestor\Modelos de PTS\"/>
    </mc:Choice>
  </mc:AlternateContent>
  <xr:revisionPtr revIDLastSave="0" documentId="8_{E66D61FD-DA6E-48AC-B3E2-9935FFF35DFB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TOTAL" sheetId="1" state="hidden" r:id="rId1"/>
    <sheet name="Detalhamento" sheetId="3" r:id="rId2"/>
    <sheet name="Exemplos de itens 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G">#REF!</definedName>
    <definedName name="\P">#REF!</definedName>
    <definedName name="\x">#REF!</definedName>
    <definedName name="_p.reatia">#REF!</definedName>
    <definedName name="_potencia">#REF!</definedName>
    <definedName name="_Print_Area_MI">#REF!</definedName>
    <definedName name="_Rendimento">#REF!</definedName>
    <definedName name="_rev.">#REF!</definedName>
    <definedName name="_Subestação">#REF!</definedName>
    <definedName name="_tabelaDenominação">#REF!</definedName>
    <definedName name="_Tag_Carga">#REF!</definedName>
    <definedName name="_Tag_CCM">#REF!</definedName>
    <definedName name="_Titulos_Impressão_IM">[1]MCBR!#REF!</definedName>
    <definedName name="_wrn.pendenci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X">'[1]#REF'!$A$7</definedName>
    <definedName name="A">#REF!</definedName>
    <definedName name="a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dfdf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fdf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g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gda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gg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nex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xlnm.Print_Area">#REF!</definedName>
    <definedName name="Área_impressão_IM">#N/A</definedName>
    <definedName name="asdasd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uxiliar">#REF!</definedName>
    <definedName name="BALANCE">#REF!</definedName>
    <definedName name="_xlnm.Database">#REF!</definedName>
    <definedName name="BVZ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VZB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ZCZ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M">#REF!</definedName>
    <definedName name="_xlnm.Criteria">'[2]Flot(rota1)'!#REF!</definedName>
    <definedName name="ct">#REF!</definedName>
    <definedName name="cu">'[3]#REF'!$K$7</definedName>
    <definedName name="ddd">[4]Flotação!#REF!</definedName>
    <definedName name="DDDDDDD">'[3]#REF'!$A$1:$V$120</definedName>
    <definedName name="Denominação">#REF!</definedName>
    <definedName name="de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ESCRIÇÃ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escricao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ESCRITIVO1">#REF!</definedName>
    <definedName name="dsfa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xch_Rate">#REF!</definedName>
    <definedName name="FCS">#REF!</definedName>
    <definedName name="fdaf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xogra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agag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ga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ranulometria">#REF!</definedName>
    <definedName name="gsdag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K">'[5]KREBS (original)'!$I$2:$S$47</definedName>
    <definedName name="KKKKK">'[3]#REF'!$D$7</definedName>
    <definedName name="P.Aparente">#REF!</definedName>
    <definedName name="P.Reatia">#REF!</definedName>
    <definedName name="pativar">#REF!</definedName>
    <definedName name="pendencias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encias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tencia">#REF!</definedName>
    <definedName name="Print_Area_MI">#REF!</definedName>
    <definedName name="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endimento">#REF!</definedName>
    <definedName name="resultadorendimento">#REF!</definedName>
    <definedName name="REV.">#REF!</definedName>
    <definedName name="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a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ad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HEET">#REF!</definedName>
    <definedName name="S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ubestação">#REF!</definedName>
    <definedName name="tabelaDenominação">#REF!</definedName>
    <definedName name="Tag_Carga">#REF!</definedName>
    <definedName name="Tag_CCM">#REF!</definedName>
    <definedName name="test">#REF!</definedName>
    <definedName name="teste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ítulos_impressão_IM">[3]MCBR!#REF!</definedName>
    <definedName name="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acc">#REF!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">'[3]#REF'!$A$7</definedName>
    <definedName name="xxxx">#REF!</definedName>
    <definedName name="XX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ZVZ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2" i="3" l="1"/>
  <c r="J102" i="3"/>
  <c r="P100" i="3"/>
  <c r="N100" i="3"/>
  <c r="L100" i="3"/>
  <c r="J100" i="3"/>
  <c r="P86" i="3"/>
  <c r="N86" i="3"/>
  <c r="L86" i="3"/>
  <c r="J86" i="3"/>
  <c r="P72" i="3"/>
  <c r="N72" i="3"/>
  <c r="L72" i="3"/>
  <c r="J72" i="3"/>
  <c r="P58" i="3"/>
  <c r="N58" i="3"/>
  <c r="L58" i="3"/>
  <c r="J58" i="3"/>
  <c r="P44" i="3"/>
  <c r="N44" i="3"/>
  <c r="L44" i="3"/>
  <c r="J44" i="3"/>
  <c r="P30" i="3"/>
  <c r="N30" i="3"/>
  <c r="L30" i="3"/>
  <c r="J30" i="3"/>
  <c r="I100" i="3"/>
  <c r="I86" i="3"/>
  <c r="I72" i="3"/>
  <c r="I58" i="3"/>
  <c r="I44" i="3"/>
  <c r="I30" i="3"/>
  <c r="I21" i="3"/>
  <c r="L102" i="3" l="1"/>
  <c r="P102" i="3"/>
  <c r="N102" i="3"/>
  <c r="I99" i="3"/>
  <c r="I98" i="3"/>
  <c r="I97" i="3"/>
  <c r="I96" i="3"/>
  <c r="I95" i="3"/>
  <c r="I94" i="3"/>
  <c r="I93" i="3"/>
  <c r="I92" i="3"/>
  <c r="I79" i="3" l="1"/>
  <c r="I80" i="3"/>
  <c r="I81" i="3"/>
  <c r="I82" i="3"/>
  <c r="I83" i="3"/>
  <c r="I84" i="3"/>
  <c r="I85" i="3"/>
  <c r="I78" i="3"/>
  <c r="I65" i="3"/>
  <c r="I66" i="3"/>
  <c r="I67" i="3"/>
  <c r="I68" i="3"/>
  <c r="I69" i="3"/>
  <c r="I70" i="3"/>
  <c r="I71" i="3"/>
  <c r="I64" i="3"/>
  <c r="I51" i="3"/>
  <c r="I52" i="3"/>
  <c r="I53" i="3"/>
  <c r="I54" i="3"/>
  <c r="I55" i="3"/>
  <c r="I56" i="3"/>
  <c r="I57" i="3"/>
  <c r="I50" i="3"/>
  <c r="I37" i="3"/>
  <c r="I38" i="3"/>
  <c r="I39" i="3"/>
  <c r="I40" i="3"/>
  <c r="I41" i="3"/>
  <c r="I42" i="3"/>
  <c r="I43" i="3"/>
  <c r="I36" i="3"/>
  <c r="I22" i="3"/>
  <c r="I23" i="3"/>
  <c r="I24" i="3"/>
  <c r="I25" i="3"/>
  <c r="I26" i="3"/>
  <c r="I27" i="3"/>
  <c r="I28" i="3"/>
  <c r="I29" i="3"/>
  <c r="H19" i="1" l="1"/>
  <c r="G19" i="1"/>
  <c r="F19" i="1"/>
  <c r="E19" i="1"/>
  <c r="D19" i="1"/>
  <c r="H18" i="1"/>
  <c r="G18" i="1"/>
  <c r="F18" i="1"/>
  <c r="E18" i="1"/>
  <c r="D18" i="1"/>
  <c r="H17" i="1"/>
  <c r="G17" i="1"/>
  <c r="F17" i="1"/>
  <c r="E17" i="1"/>
  <c r="D17" i="1"/>
  <c r="H16" i="1"/>
  <c r="G16" i="1"/>
  <c r="F16" i="1"/>
  <c r="E16" i="1"/>
  <c r="D16" i="1"/>
  <c r="H15" i="1"/>
  <c r="G15" i="1"/>
  <c r="F15" i="1"/>
  <c r="E15" i="1"/>
  <c r="D15" i="1"/>
  <c r="H14" i="1"/>
  <c r="G14" i="1"/>
  <c r="F14" i="1"/>
  <c r="E14" i="1"/>
  <c r="D14" i="1"/>
  <c r="H13" i="1"/>
  <c r="G13" i="1"/>
  <c r="F13" i="1"/>
  <c r="E13" i="1"/>
  <c r="D13" i="1"/>
  <c r="H12" i="1"/>
  <c r="G12" i="1"/>
  <c r="F12" i="1"/>
  <c r="E12" i="1"/>
  <c r="D12" i="1"/>
  <c r="H10" i="1"/>
  <c r="G10" i="1"/>
  <c r="F10" i="1"/>
  <c r="E10" i="1"/>
  <c r="D10" i="1"/>
  <c r="I9" i="1"/>
  <c r="I14" i="1" l="1"/>
  <c r="I18" i="1"/>
  <c r="F20" i="1"/>
  <c r="G20" i="1"/>
  <c r="H20" i="1"/>
  <c r="I15" i="1"/>
  <c r="I19" i="1"/>
  <c r="E20" i="1"/>
  <c r="I12" i="1"/>
  <c r="I16" i="1"/>
  <c r="D20" i="1"/>
  <c r="I13" i="1"/>
  <c r="I17" i="1"/>
  <c r="I10" i="1"/>
  <c r="I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Monaco</author>
    <author>Ana Paula R. Marra de Oliveira</author>
  </authors>
  <commentList>
    <comment ref="C58" authorId="0" shapeId="0" xr:uid="{05389D18-8EE8-40B0-A449-B2E9C0181103}">
      <text>
        <r>
          <rPr>
            <sz val="9"/>
            <color indexed="81"/>
            <rFont val="Tahoma"/>
            <family val="2"/>
          </rPr>
          <t xml:space="preserve">1. No caso de </t>
        </r>
        <r>
          <rPr>
            <b/>
            <sz val="9"/>
            <color indexed="81"/>
            <rFont val="Tahoma"/>
            <family val="2"/>
          </rPr>
          <t>materiais de consumo ou permanente, serviços de terceiros ou obras e instalações</t>
        </r>
        <r>
          <rPr>
            <sz val="9"/>
            <color indexed="81"/>
            <rFont val="Tahoma"/>
            <family val="2"/>
          </rPr>
          <t xml:space="preserve">, descrever as especificações;
2. No caso de </t>
        </r>
        <r>
          <rPr>
            <b/>
            <sz val="9"/>
            <color indexed="81"/>
            <rFont val="Tahoma"/>
            <family val="2"/>
          </rPr>
          <t>viagens e diárias</t>
        </r>
        <r>
          <rPr>
            <sz val="9"/>
            <color indexed="81"/>
            <rFont val="Tahoma"/>
            <family val="2"/>
          </rPr>
          <t xml:space="preserve">, descrever os trechos das passagens aéreas e localidades;
3. No caso de </t>
        </r>
        <r>
          <rPr>
            <b/>
            <sz val="9"/>
            <color indexed="81"/>
            <rFont val="Tahoma"/>
            <family val="2"/>
          </rPr>
          <t>participação em congressos</t>
        </r>
        <r>
          <rPr>
            <sz val="9"/>
            <color indexed="81"/>
            <rFont val="Tahoma"/>
            <family val="2"/>
          </rPr>
          <t>, descrever informações sobre o evento.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8" authorId="1" shapeId="0" xr:uid="{EC6EF9F7-2E94-462B-842F-C3FE96DE8EDD}">
      <text>
        <r>
          <rPr>
            <b/>
            <sz val="12"/>
            <color indexed="81"/>
            <rFont val="Segoe UI"/>
            <family val="2"/>
          </rPr>
          <t>Descrição da relação do item com os profissionais e as atividades propostas</t>
        </r>
      </text>
    </comment>
  </commentList>
</comments>
</file>

<file path=xl/sharedStrings.xml><?xml version="1.0" encoding="utf-8"?>
<sst xmlns="http://schemas.openxmlformats.org/spreadsheetml/2006/main" count="267" uniqueCount="138">
  <si>
    <t>Código:</t>
  </si>
  <si>
    <t>FM-ADC-XXX</t>
  </si>
  <si>
    <t>TOTAL GERAL - 
Cronograma de desembolso</t>
  </si>
  <si>
    <t>Nº da revisão:</t>
  </si>
  <si>
    <t>Data da aprovação:</t>
  </si>
  <si>
    <t>XX/XX/20XX</t>
  </si>
  <si>
    <t>Abrangência:</t>
  </si>
  <si>
    <t>Corporativa</t>
  </si>
  <si>
    <t>Classificação:</t>
  </si>
  <si>
    <t>Público</t>
  </si>
  <si>
    <t>Marco 1</t>
  </si>
  <si>
    <t>Marco 2</t>
  </si>
  <si>
    <t>Marco 3</t>
  </si>
  <si>
    <t>Marco 4</t>
  </si>
  <si>
    <t>Marco 5</t>
  </si>
  <si>
    <t>Total</t>
  </si>
  <si>
    <t>1. Pesquisadores do ITV</t>
  </si>
  <si>
    <t>1. Bolsa de pesquisa</t>
  </si>
  <si>
    <t>2. Mão-de-Obra (CLT, Pessoa Física)</t>
  </si>
  <si>
    <t>3. Material de consumo</t>
  </si>
  <si>
    <t>4. Material permanente nacional</t>
  </si>
  <si>
    <t>5. Material permanente importado</t>
  </si>
  <si>
    <t>6. Serviços de terceiros</t>
  </si>
  <si>
    <t>7. Obras e edificações cívis</t>
  </si>
  <si>
    <t xml:space="preserve">8. Viagens </t>
  </si>
  <si>
    <t>9. Participação em congressos</t>
  </si>
  <si>
    <t>10. Taxas</t>
  </si>
  <si>
    <t>TOTAL GERAL</t>
  </si>
  <si>
    <t>Planilha de Orçamento e Cronograma de Desembolso</t>
  </si>
  <si>
    <t>DADOS DO PROJETO E DA INSTITUIÇÃO (não abrevie)</t>
  </si>
  <si>
    <t>Título do Projeto:</t>
  </si>
  <si>
    <t>Instituição Proponente:</t>
  </si>
  <si>
    <t>Duração do Projeto (em meses):</t>
  </si>
  <si>
    <t>Responsável pelo projeto:</t>
  </si>
  <si>
    <t>Quantidade</t>
  </si>
  <si>
    <t>Duração (meses)</t>
  </si>
  <si>
    <t>Custo Unitário</t>
  </si>
  <si>
    <t>Custo Total</t>
  </si>
  <si>
    <t>Qtde</t>
  </si>
  <si>
    <t>Valor Total</t>
  </si>
  <si>
    <t>TOTAL</t>
  </si>
  <si>
    <t>ORÇAMENTO DETALHADO - Equipamentos Permanentes</t>
  </si>
  <si>
    <t>Item</t>
  </si>
  <si>
    <t>Descrição</t>
  </si>
  <si>
    <t>ORÇAMENTO DETALHADO - Materiais de Consumo</t>
  </si>
  <si>
    <t>ORÇAMENTO DETALHADO - Viagens ou Deslocamentos</t>
  </si>
  <si>
    <t>Semestre 1</t>
  </si>
  <si>
    <t>Semestre 2</t>
  </si>
  <si>
    <t>Semestre 3</t>
  </si>
  <si>
    <t>Semestre 4</t>
  </si>
  <si>
    <t>Semestre  3</t>
  </si>
  <si>
    <t>Semestre  4</t>
  </si>
  <si>
    <t>Semestre  1</t>
  </si>
  <si>
    <t>Semestre  2</t>
  </si>
  <si>
    <t>Equipamentos Permanentes</t>
  </si>
  <si>
    <t>Chromebook Samsung AD2BR Intel Celeron 4GB 16GB LED HD 11,6" Chrome OS Grafite</t>
  </si>
  <si>
    <t>Data show</t>
  </si>
  <si>
    <t>Microfone</t>
  </si>
  <si>
    <t>Microfone com fio Shure SM58S – é preciso comprar também o cabo que não acompanha o microfone</t>
  </si>
  <si>
    <t xml:space="preserve">Mesa de som </t>
  </si>
  <si>
    <t>Console Mesa Digital Behringer X Air Xr12 Mixer 12 Canais</t>
  </si>
  <si>
    <t>Caixa de Som</t>
  </si>
  <si>
    <t>Caixa Db Technologies Amplificada Opera 12</t>
  </si>
  <si>
    <t>Impressora</t>
  </si>
  <si>
    <t xml:space="preserve"> LaserJet · Multifuncionais · Laser · Monocromática · Com scanner · 20 ppm (mono) · 20 ppm (colorida) · USB</t>
  </si>
  <si>
    <t>Materiais de Consumo</t>
  </si>
  <si>
    <t>Resmas de Papel</t>
  </si>
  <si>
    <t>Resmas de 500 unidades Papel Sulfite 75g Alcalino 210x297 A4 Branco</t>
  </si>
  <si>
    <t xml:space="preserve">Caneta Esferográfica </t>
  </si>
  <si>
    <t>Caneta Esferográfica 1.0mm Cristal Azul</t>
  </si>
  <si>
    <t>Bloco autoadesivo</t>
  </si>
  <si>
    <t>Bloco autoadesivo Post-it 76x76 sortido c/450fls 3M</t>
  </si>
  <si>
    <t>Viagens, Deslocamentos ou Transporte</t>
  </si>
  <si>
    <t>Deslocamento</t>
  </si>
  <si>
    <t xml:space="preserve">Passagens Aéreas </t>
  </si>
  <si>
    <t xml:space="preserve">Passagens Aéreas de Florianópolis - Belo Horizonte - Florianópolis - Classe Básica/Popular </t>
  </si>
  <si>
    <t xml:space="preserve">Hospedagens </t>
  </si>
  <si>
    <t>Hospedagens em Mariana - 6 diárias por deslocamento, Quarto Singlo/Convencional.</t>
  </si>
  <si>
    <t xml:space="preserve">Alimentação </t>
  </si>
  <si>
    <t>Alimentação (Almoço e Janta em Mariana - MG, para coordenador e professor do curso)</t>
  </si>
  <si>
    <t>ORÇAMENTO DETALHADO - Despesas administrativas</t>
  </si>
  <si>
    <t>Unidade de medida</t>
  </si>
  <si>
    <t>Recursos Humanos</t>
  </si>
  <si>
    <t>Tipo de contratação CLT, Formação em administração ou afins, titulação de mestrado, pelo menos 15 anos de experiência em gestão de projetos.</t>
  </si>
  <si>
    <t>Coordenador de projeto</t>
  </si>
  <si>
    <t>Memorial descritivo ou fundamentação</t>
  </si>
  <si>
    <t>Oficineiro</t>
  </si>
  <si>
    <t>Assistente social</t>
  </si>
  <si>
    <t>Tipo de contratação PJ, Formação na área de humanas, com experiência em projetos sociais com famílias</t>
  </si>
  <si>
    <t>Tipo de contratação CLT, Formação em administração, contabilidade ou afins, mínimo 2 anos de experiencia na área.</t>
  </si>
  <si>
    <t>Locação e Manutenção de Impressora Multifuncional</t>
  </si>
  <si>
    <t>Laser monocromática em rede com franquia de até 4.000 impressões/cópias por mês (impressão, cópia monocromática, digitalização em rede color, velocidade 42 ppm, ciclo máximo mensal de 80.000 páginas, tamanhos de papel A4 e ofício II, capacidade para 250 folhas, duplex automático).</t>
  </si>
  <si>
    <t>Aluguel de carro para deslocamento dos profissionais que atuarão no projeto XXX</t>
  </si>
  <si>
    <t>Passagens Aéreas para deslocamento dos profissionais que atuarão no projeto XXX</t>
  </si>
  <si>
    <t>Hospedagens em viagens dos profissionais que atuarão no projeto XXX</t>
  </si>
  <si>
    <t>Alimentação em viagens para os profissionais que atuarão no projeto XXX</t>
  </si>
  <si>
    <t xml:space="preserve">Serviços </t>
  </si>
  <si>
    <t>Designer gráfico</t>
  </si>
  <si>
    <t>Aluguel de auditório</t>
  </si>
  <si>
    <t xml:space="preserve">Aluguel de espaço físico (auditório) para realização de oficinas/grupos </t>
  </si>
  <si>
    <t>Contratação de serviço especializado em designer gráfico para produção de peças para mobilização no projeto XXX</t>
  </si>
  <si>
    <t>Despesas administrativas</t>
  </si>
  <si>
    <t>Assistente administrativo</t>
  </si>
  <si>
    <t>Contratação de profissional que irá atuar no projeto XXX como assistente administrativo</t>
  </si>
  <si>
    <t>Seguem exemplos de como os itens devem estar descritos na aba Detalhamento:</t>
  </si>
  <si>
    <t>Serão aceitas despesas com Recursos Humanos, apresentadas conforme exemplos abaixo:</t>
  </si>
  <si>
    <t>Serão aceitas despesas com equipamentos, apresentadas conforme exemplos abaixo:</t>
  </si>
  <si>
    <t>Para alunos do tecnólogo e Coordenador do Polo</t>
  </si>
  <si>
    <t>Tablet</t>
  </si>
  <si>
    <t>Serão aceitas despesas com materiais de consumo, apresentadas conforme exemplos abaixo:</t>
  </si>
  <si>
    <t>TOTAL DO PROJETO</t>
  </si>
  <si>
    <t>Contratação de profissional que irá atuar Coordenador do projeto durante XX h por semana, tendo as seguintes responsabilidades...</t>
  </si>
  <si>
    <t>Para aula presencial na sede do Polo</t>
  </si>
  <si>
    <t>Para impressão do material didático das aulas</t>
  </si>
  <si>
    <t>Elaboração da identidade visual do projeto e diagramação dos modelos de relatórios e manuais</t>
  </si>
  <si>
    <t>Serão aceitas despesas com serviços, apresentadas conforme exemplos abaixo:</t>
  </si>
  <si>
    <t>Serão aceitas como despesas administrativas,  apresentadas conforme exemplos abaixo:</t>
  </si>
  <si>
    <t>Aluguel de carro: Aeroporto de Belo Horizonte - Mariana (deslocamento local) - Aeroporto de Belo Horizonte ; Carro Popular, Motor 1.0, Com Ar Condicionado; Quilometragem Aproximada 350 km; 3 diárias por deslocamento.</t>
  </si>
  <si>
    <t>Auditório ou Sala de Aula com capacidade para 70 alunos (área mínima de 95 m2), com acesso à Internet, ar condicionado, quadro ou Flip-Chart, espaço para utilização de data show e cofie break</t>
  </si>
  <si>
    <t>Tipo de contratação PJ, Formação em serviço social, especialização lato sensu, pelo menos 5 anos de experiencia no atendimento ao público em situação de vulnerabilidade.</t>
  </si>
  <si>
    <t>Contratação de profissional que irá atuar como assistente social durante XX h por semana, para o atendimento de XX famílias</t>
  </si>
  <si>
    <t>Contratação de profissional que irá atuar no projeto como oficineiro de ... realizando XX oficinas por semana</t>
  </si>
  <si>
    <t>Projetor Epson Power Lite W42+ (Projetor Portátil com Qualidade de Imagem Superior e Wi-Fi integrado)</t>
  </si>
  <si>
    <t xml:space="preserve">Grampeador Metal </t>
  </si>
  <si>
    <t>Grampeador Metal com base de 13 cm</t>
  </si>
  <si>
    <t>Serão aceitas as seguintes despesas, seguindo obrigatoriamente os valores limites indicados:</t>
  </si>
  <si>
    <t>Limites praticados para despesas com Viagens, Deslocamentos ou Transporte</t>
  </si>
  <si>
    <t>Hospedagem</t>
  </si>
  <si>
    <t>Almoço*</t>
  </si>
  <si>
    <t>Despesa Extra**</t>
  </si>
  <si>
    <t>Passagem Aérea</t>
  </si>
  <si>
    <t xml:space="preserve">*Para o almoço deve ser utilizado (se houver) o benefício/refeição fornecido pelo parceiro.
</t>
  </si>
  <si>
    <t>**É disponibilizado o valor de R$ 40,00/dia para despesas com lavanderia e água.</t>
  </si>
  <si>
    <t>Capitais</t>
  </si>
  <si>
    <t>Interior</t>
  </si>
  <si>
    <t>Jantar e Lanche</t>
  </si>
  <si>
    <r>
      <t>ORÇAMENTO DETALHADO - Recursos Humanos</t>
    </r>
    <r>
      <rPr>
        <sz val="14"/>
        <color rgb="FFFF0000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>(PREENCHER CONFORME ABA EXEMPLOS ITENS)</t>
    </r>
  </si>
  <si>
    <t>ORÇAMENTO DETALHADO - Serviços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</si>
</sst>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* #,##0.00_-;\-&quot;R$&quot;* #,##0.00_-;_-&quot;R$&quot;* &quot;-&quot;??_-;_-@_-"/>
    <numFmt numFmtId="164" formatCode="_(&quot;R$ &quot;* #,##0.00_);_(&quot;R$ &quot;* \(#,##0.00\);_(&quot;R$ &quot;* &quot;-&quot;??_);_(@_)"/>
    <numFmt numFmtId="165" formatCode="_-[$R$-416]\ * #,##0.00_-;\-[$R$-416]\ * #,##0.00_-;_-[$R$-416]\ * &quot;-&quot;_-;_-@_-"/>
    <numFmt numFmtId="166" formatCode="_-[$R$-416]\ * #,##0.00_-;\-[$R$-416]\ * #,##0.00_-;_-[$R$-416]\ * &quot;-&quot;??_-;_-@_-"/>
    <numFmt numFmtId="167" formatCode="_(* #,##0.00_);_(* \(#,##0.00\);_(* &quot;-&quot;??_);_(@_)"/>
    <numFmt numFmtId="168" formatCode="&quot;R$&quot;\ 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 tint="0.249977111117893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sz val="14"/>
      <color indexed="63"/>
      <name val="Arial"/>
      <family val="2"/>
    </font>
    <font>
      <sz val="11"/>
      <color indexed="63"/>
      <name val="Arial"/>
      <family val="2"/>
    </font>
    <font>
      <b/>
      <sz val="11"/>
      <color indexed="9"/>
      <name val="Cambria"/>
      <family val="1"/>
    </font>
    <font>
      <sz val="11"/>
      <color indexed="63"/>
      <name val="Cambria"/>
      <family val="1"/>
    </font>
    <font>
      <sz val="12"/>
      <color theme="1"/>
      <name val="Arial"/>
      <family val="2"/>
    </font>
    <font>
      <b/>
      <sz val="11"/>
      <color indexed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Times New Roman"/>
      <family val="1"/>
    </font>
    <font>
      <sz val="8"/>
      <color theme="1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2"/>
      <color indexed="6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1"/>
      <name val="Segoe UI"/>
      <family val="2"/>
    </font>
    <font>
      <b/>
      <sz val="12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4"/>
      <color theme="1"/>
      <name val="Arial"/>
      <family val="2"/>
    </font>
    <font>
      <sz val="11"/>
      <color rgb="FF203864"/>
      <name val="Calibri Light"/>
      <family val="2"/>
    </font>
    <font>
      <sz val="10"/>
      <color rgb="FF000000"/>
      <name val="Verdana"/>
      <family val="2"/>
    </font>
    <font>
      <b/>
      <sz val="12"/>
      <color indexed="63"/>
      <name val="Arial"/>
      <family val="2"/>
    </font>
    <font>
      <b/>
      <sz val="20"/>
      <color theme="1" tint="0.249977111117893"/>
      <name val="Arial"/>
      <family val="2"/>
    </font>
    <font>
      <sz val="14"/>
      <color rgb="FFFF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14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E7A"/>
        <bgColor indexed="64"/>
      </patternFill>
    </fill>
    <fill>
      <patternFill patternType="solid">
        <fgColor rgb="FFEDB1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8080"/>
        <bgColor indexed="64"/>
      </patternFill>
    </fill>
  </fills>
  <borders count="102">
    <border>
      <left/>
      <right/>
      <top/>
      <bottom/>
      <diagonal/>
    </border>
    <border>
      <left/>
      <right style="hair">
        <color theme="0" tint="-0.499984740745262"/>
      </right>
      <top style="thin">
        <color theme="1" tint="0.3999450666829432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theme="1" tint="0.39994506668294322"/>
      </top>
      <bottom style="hair">
        <color theme="0" tint="-0.499984740745262"/>
      </bottom>
      <diagonal/>
    </border>
    <border>
      <left/>
      <right/>
      <top style="thin">
        <color theme="1" tint="0.3999450666829432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n">
        <color theme="1" tint="0.3999450666829432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thin">
        <color theme="1" tint="0.39994506668294322"/>
      </bottom>
      <diagonal/>
    </border>
    <border>
      <left/>
      <right/>
      <top/>
      <bottom style="thin">
        <color theme="1" tint="0.399945066682943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8080"/>
      </bottom>
      <diagonal/>
    </border>
    <border>
      <left style="medium">
        <color indexed="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rgb="FF007E7A"/>
      </bottom>
      <diagonal/>
    </border>
    <border>
      <left style="medium">
        <color indexed="9"/>
      </left>
      <right/>
      <top style="medium">
        <color indexed="9"/>
      </top>
      <bottom style="thin">
        <color theme="0" tint="-0.24994659260841701"/>
      </bottom>
      <diagonal/>
    </border>
    <border>
      <left/>
      <right style="medium">
        <color indexed="9"/>
      </right>
      <top style="medium">
        <color indexed="9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medium">
        <color indexed="9"/>
      </left>
      <right/>
      <top style="thin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thin">
        <color theme="0" tint="-0.24994659260841701"/>
      </top>
      <bottom style="medium">
        <color indexed="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/>
      <right style="hair">
        <color theme="0" tint="-0.14996795556505021"/>
      </right>
      <top/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hair">
        <color theme="0" tint="-0.14996795556505021"/>
      </bottom>
      <diagonal/>
    </border>
    <border>
      <left/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3743705557422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3743705557422"/>
      </right>
      <top/>
      <bottom style="hair">
        <color theme="0" tint="-0.14996795556505021"/>
      </bottom>
      <diagonal/>
    </border>
    <border>
      <left/>
      <right/>
      <top style="thin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/>
      <right/>
      <top style="thin">
        <color rgb="FF008080"/>
      </top>
      <bottom/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/>
      <bottom style="thin">
        <color theme="0" tint="-0.24994659260841701"/>
      </bottom>
      <diagonal/>
    </border>
    <border>
      <left/>
      <right style="medium">
        <color indexed="9"/>
      </right>
      <top style="thin">
        <color theme="0" tint="-0.24994659260841701"/>
      </top>
      <bottom/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 style="hair">
        <color theme="0" tint="-0.14996795556505021"/>
      </right>
      <top style="hair">
        <color theme="0" tint="-0.14996795556505021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/>
    <xf numFmtId="167" fontId="22" fillId="0" borderId="0" applyFont="0" applyFill="0" applyBorder="0" applyAlignment="0" applyProtection="0"/>
  </cellStyleXfs>
  <cellXfs count="200">
    <xf numFmtId="0" fontId="0" fillId="0" borderId="0" xfId="0"/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4" fontId="7" fillId="5" borderId="13" xfId="0" applyNumberFormat="1" applyFont="1" applyFill="1" applyBorder="1" applyAlignment="1">
      <alignment vertical="center"/>
    </xf>
    <xf numFmtId="164" fontId="7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165" fontId="7" fillId="5" borderId="18" xfId="0" applyNumberFormat="1" applyFont="1" applyFill="1" applyBorder="1" applyAlignment="1">
      <alignment vertical="center"/>
    </xf>
    <xf numFmtId="165" fontId="7" fillId="5" borderId="19" xfId="0" applyNumberFormat="1" applyFont="1" applyFill="1" applyBorder="1" applyAlignment="1">
      <alignment vertical="center"/>
    </xf>
    <xf numFmtId="165" fontId="8" fillId="5" borderId="20" xfId="0" applyNumberFormat="1" applyFont="1" applyFill="1" applyBorder="1" applyAlignment="1">
      <alignment vertical="center"/>
    </xf>
    <xf numFmtId="165" fontId="8" fillId="5" borderId="21" xfId="0" applyNumberFormat="1" applyFont="1" applyFill="1" applyBorder="1" applyAlignment="1">
      <alignment vertical="center"/>
    </xf>
    <xf numFmtId="165" fontId="8" fillId="5" borderId="24" xfId="0" applyNumberFormat="1" applyFont="1" applyFill="1" applyBorder="1" applyAlignment="1">
      <alignment vertical="center"/>
    </xf>
    <xf numFmtId="165" fontId="8" fillId="5" borderId="27" xfId="0" applyNumberFormat="1" applyFont="1" applyFill="1" applyBorder="1" applyAlignment="1">
      <alignment vertical="center"/>
    </xf>
    <xf numFmtId="165" fontId="8" fillId="5" borderId="28" xfId="0" applyNumberFormat="1" applyFont="1" applyFill="1" applyBorder="1" applyAlignment="1">
      <alignment vertical="center"/>
    </xf>
    <xf numFmtId="165" fontId="8" fillId="5" borderId="29" xfId="0" applyNumberFormat="1" applyFont="1" applyFill="1" applyBorder="1" applyAlignment="1">
      <alignment vertical="center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4" fillId="2" borderId="36" xfId="0" applyFont="1" applyFill="1" applyBorder="1" applyAlignment="1" applyProtection="1">
      <alignment vertical="center" wrapText="1"/>
      <protection locked="0"/>
    </xf>
    <xf numFmtId="0" fontId="12" fillId="2" borderId="31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7" fillId="0" borderId="35" xfId="0" applyFont="1" applyBorder="1" applyAlignment="1" applyProtection="1">
      <alignment vertical="center" wrapText="1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166" fontId="7" fillId="0" borderId="35" xfId="0" applyNumberFormat="1" applyFont="1" applyBorder="1" applyAlignment="1" applyProtection="1">
      <alignment vertical="center" wrapText="1"/>
      <protection locked="0"/>
    </xf>
    <xf numFmtId="166" fontId="7" fillId="5" borderId="35" xfId="0" applyNumberFormat="1" applyFont="1" applyFill="1" applyBorder="1" applyAlignment="1" applyProtection="1">
      <alignment vertical="center" wrapText="1"/>
      <protection locked="0"/>
    </xf>
    <xf numFmtId="0" fontId="7" fillId="6" borderId="35" xfId="0" applyFont="1" applyFill="1" applyBorder="1" applyAlignment="1" applyProtection="1">
      <alignment vertical="center" wrapText="1"/>
      <protection locked="0"/>
    </xf>
    <xf numFmtId="0" fontId="7" fillId="6" borderId="35" xfId="0" applyFont="1" applyFill="1" applyBorder="1" applyAlignment="1" applyProtection="1">
      <alignment horizontal="center" vertical="center" wrapText="1"/>
      <protection locked="0"/>
    </xf>
    <xf numFmtId="166" fontId="7" fillId="6" borderId="35" xfId="0" applyNumberFormat="1" applyFont="1" applyFill="1" applyBorder="1" applyAlignment="1" applyProtection="1">
      <alignment vertical="center" wrapText="1"/>
      <protection locked="0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10" fillId="2" borderId="36" xfId="0" applyFont="1" applyFill="1" applyBorder="1" applyAlignment="1" applyProtection="1">
      <alignment horizontal="left" vertical="center" wrapText="1"/>
      <protection locked="0"/>
    </xf>
    <xf numFmtId="0" fontId="11" fillId="6" borderId="35" xfId="0" applyFont="1" applyFill="1" applyBorder="1" applyAlignment="1" applyProtection="1">
      <alignment vertical="center" wrapText="1"/>
      <protection locked="0"/>
    </xf>
    <xf numFmtId="0" fontId="11" fillId="6" borderId="35" xfId="0" applyFont="1" applyFill="1" applyBorder="1" applyAlignment="1" applyProtection="1">
      <alignment horizontal="center" vertical="center" wrapText="1"/>
      <protection locked="0"/>
    </xf>
    <xf numFmtId="166" fontId="11" fillId="6" borderId="35" xfId="0" applyNumberFormat="1" applyFont="1" applyFill="1" applyBorder="1" applyAlignment="1" applyProtection="1">
      <alignment vertical="center" wrapText="1"/>
      <protection locked="0"/>
    </xf>
    <xf numFmtId="0" fontId="11" fillId="0" borderId="35" xfId="0" applyFont="1" applyBorder="1" applyAlignment="1" applyProtection="1">
      <alignment vertical="center" wrapText="1"/>
      <protection locked="0"/>
    </xf>
    <xf numFmtId="0" fontId="11" fillId="0" borderId="35" xfId="0" applyFont="1" applyBorder="1" applyAlignment="1" applyProtection="1">
      <alignment horizontal="center" vertical="center" wrapText="1"/>
      <protection locked="0"/>
    </xf>
    <xf numFmtId="166" fontId="11" fillId="0" borderId="35" xfId="0" applyNumberFormat="1" applyFont="1" applyBorder="1" applyAlignment="1" applyProtection="1">
      <alignment vertical="center" wrapText="1"/>
      <protection locked="0"/>
    </xf>
    <xf numFmtId="0" fontId="17" fillId="2" borderId="0" xfId="0" applyFont="1" applyFill="1" applyAlignment="1" applyProtection="1">
      <alignment wrapText="1"/>
      <protection locked="0"/>
    </xf>
    <xf numFmtId="0" fontId="15" fillId="2" borderId="40" xfId="0" applyFont="1" applyFill="1" applyBorder="1" applyAlignment="1" applyProtection="1">
      <alignment horizontal="left" vertical="center" wrapText="1"/>
      <protection locked="0"/>
    </xf>
    <xf numFmtId="0" fontId="15" fillId="2" borderId="41" xfId="0" applyFont="1" applyFill="1" applyBorder="1" applyAlignment="1" applyProtection="1">
      <alignment horizontal="left" vertical="center" wrapText="1"/>
      <protection locked="0"/>
    </xf>
    <xf numFmtId="0" fontId="4" fillId="2" borderId="46" xfId="0" applyFont="1" applyFill="1" applyBorder="1" applyAlignment="1" applyProtection="1">
      <alignment vertical="center" wrapText="1"/>
      <protection locked="0"/>
    </xf>
    <xf numFmtId="0" fontId="17" fillId="3" borderId="0" xfId="0" applyFont="1" applyFill="1" applyAlignment="1" applyProtection="1">
      <alignment vertical="center" shrinkToFit="1"/>
      <protection locked="0"/>
    </xf>
    <xf numFmtId="44" fontId="11" fillId="6" borderId="35" xfId="0" applyNumberFormat="1" applyFont="1" applyFill="1" applyBorder="1" applyAlignment="1" applyProtection="1">
      <alignment vertical="center" wrapText="1"/>
      <protection locked="0"/>
    </xf>
    <xf numFmtId="44" fontId="11" fillId="0" borderId="35" xfId="0" applyNumberFormat="1" applyFont="1" applyBorder="1" applyAlignment="1" applyProtection="1">
      <alignment vertical="center" wrapText="1"/>
      <protection locked="0"/>
    </xf>
    <xf numFmtId="0" fontId="10" fillId="2" borderId="30" xfId="0" applyFont="1" applyFill="1" applyBorder="1" applyAlignment="1" applyProtection="1">
      <alignment vertical="center" wrapText="1"/>
      <protection locked="0"/>
    </xf>
    <xf numFmtId="0" fontId="10" fillId="2" borderId="30" xfId="0" applyFont="1" applyFill="1" applyBorder="1" applyAlignment="1" applyProtection="1">
      <alignment horizontal="left" vertical="center"/>
      <protection locked="0"/>
    </xf>
    <xf numFmtId="0" fontId="14" fillId="2" borderId="32" xfId="0" applyFont="1" applyFill="1" applyBorder="1" applyAlignment="1" applyProtection="1">
      <alignment horizontal="center" vertical="center"/>
      <protection locked="0"/>
    </xf>
    <xf numFmtId="0" fontId="14" fillId="2" borderId="33" xfId="0" applyFont="1" applyFill="1" applyBorder="1" applyAlignment="1" applyProtection="1">
      <alignment horizontal="center" vertical="center"/>
      <protection locked="0"/>
    </xf>
    <xf numFmtId="0" fontId="14" fillId="2" borderId="34" xfId="0" applyFont="1" applyFill="1" applyBorder="1" applyAlignment="1" applyProtection="1">
      <alignment horizontal="center" vertical="center"/>
      <protection locked="0"/>
    </xf>
    <xf numFmtId="0" fontId="0" fillId="2" borderId="46" xfId="0" applyFill="1" applyBorder="1" applyAlignment="1" applyProtection="1">
      <alignment wrapText="1"/>
      <protection locked="0"/>
    </xf>
    <xf numFmtId="0" fontId="23" fillId="2" borderId="0" xfId="0" applyFont="1" applyFill="1" applyAlignment="1" applyProtection="1">
      <alignment horizontal="center" vertical="center" wrapText="1"/>
      <protection locked="0"/>
    </xf>
    <xf numFmtId="0" fontId="24" fillId="2" borderId="0" xfId="0" applyFont="1" applyFill="1" applyAlignment="1" applyProtection="1">
      <alignment horizontal="center" vertical="center" wrapText="1"/>
      <protection locked="0"/>
    </xf>
    <xf numFmtId="0" fontId="25" fillId="2" borderId="30" xfId="0" applyFont="1" applyFill="1" applyBorder="1" applyAlignment="1" applyProtection="1">
      <alignment horizontal="center" vertical="center" wrapText="1"/>
      <protection locked="0"/>
    </xf>
    <xf numFmtId="0" fontId="24" fillId="2" borderId="30" xfId="0" applyFont="1" applyFill="1" applyBorder="1" applyAlignment="1" applyProtection="1">
      <alignment horizontal="center" vertical="center" wrapText="1"/>
      <protection locked="0"/>
    </xf>
    <xf numFmtId="0" fontId="24" fillId="2" borderId="59" xfId="0" applyFont="1" applyFill="1" applyBorder="1" applyAlignment="1" applyProtection="1">
      <alignment horizontal="center" vertical="center" wrapText="1"/>
      <protection locked="0"/>
    </xf>
    <xf numFmtId="0" fontId="11" fillId="6" borderId="34" xfId="0" applyFont="1" applyFill="1" applyBorder="1" applyAlignment="1" applyProtection="1">
      <alignment horizontal="center" vertical="center" wrapText="1"/>
      <protection locked="0"/>
    </xf>
    <xf numFmtId="0" fontId="11" fillId="0" borderId="34" xfId="0" applyFont="1" applyBorder="1" applyAlignment="1" applyProtection="1">
      <alignment horizontal="center" vertical="center" wrapText="1"/>
      <protection locked="0"/>
    </xf>
    <xf numFmtId="166" fontId="8" fillId="5" borderId="43" xfId="0" quotePrefix="1" applyNumberFormat="1" applyFont="1" applyFill="1" applyBorder="1" applyAlignment="1" applyProtection="1">
      <alignment vertical="center" wrapText="1"/>
      <protection locked="0"/>
    </xf>
    <xf numFmtId="0" fontId="26" fillId="2" borderId="30" xfId="0" applyFont="1" applyFill="1" applyBorder="1" applyAlignment="1" applyProtection="1">
      <alignment horizontal="left" vertical="center" wrapText="1"/>
      <protection locked="0"/>
    </xf>
    <xf numFmtId="0" fontId="30" fillId="7" borderId="57" xfId="0" applyFont="1" applyFill="1" applyBorder="1" applyAlignment="1" applyProtection="1">
      <alignment horizontal="center" vertical="center" wrapText="1"/>
      <protection locked="0"/>
    </xf>
    <xf numFmtId="0" fontId="30" fillId="7" borderId="58" xfId="0" applyFont="1" applyFill="1" applyBorder="1" applyAlignment="1" applyProtection="1">
      <alignment horizontal="center" vertical="center" wrapText="1"/>
      <protection locked="0"/>
    </xf>
    <xf numFmtId="0" fontId="30" fillId="7" borderId="58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 applyProtection="1">
      <alignment horizontal="left" vertical="center" wrapText="1"/>
      <protection locked="0"/>
    </xf>
    <xf numFmtId="0" fontId="26" fillId="2" borderId="30" xfId="0" applyFont="1" applyFill="1" applyBorder="1" applyAlignment="1" applyProtection="1">
      <alignment horizontal="left" vertical="center"/>
      <protection locked="0"/>
    </xf>
    <xf numFmtId="0" fontId="30" fillId="7" borderId="53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vertical="center"/>
    </xf>
    <xf numFmtId="0" fontId="16" fillId="9" borderId="39" xfId="0" quotePrefix="1" applyFont="1" applyFill="1" applyBorder="1" applyAlignment="1" applyProtection="1">
      <alignment horizontal="center" vertical="center" wrapText="1"/>
      <protection locked="0"/>
    </xf>
    <xf numFmtId="0" fontId="34" fillId="2" borderId="30" xfId="0" applyFont="1" applyFill="1" applyBorder="1" applyAlignment="1" applyProtection="1">
      <alignment horizontal="left" vertical="center" wrapText="1"/>
      <protection locked="0"/>
    </xf>
    <xf numFmtId="0" fontId="17" fillId="9" borderId="0" xfId="0" applyFont="1" applyFill="1" applyAlignment="1" applyProtection="1">
      <alignment vertical="center" shrinkToFit="1"/>
      <protection locked="0"/>
    </xf>
    <xf numFmtId="44" fontId="16" fillId="9" borderId="40" xfId="1" quotePrefix="1" applyNumberFormat="1" applyFont="1" applyFill="1" applyBorder="1" applyAlignment="1" applyProtection="1">
      <alignment vertical="center" wrapText="1"/>
      <protection locked="0"/>
    </xf>
    <xf numFmtId="0" fontId="11" fillId="6" borderId="65" xfId="0" applyFont="1" applyFill="1" applyBorder="1" applyAlignment="1" applyProtection="1">
      <alignment vertical="center" wrapText="1"/>
      <protection locked="0"/>
    </xf>
    <xf numFmtId="0" fontId="11" fillId="0" borderId="65" xfId="0" applyFont="1" applyBorder="1" applyAlignment="1" applyProtection="1">
      <alignment vertical="center" wrapText="1"/>
      <protection locked="0"/>
    </xf>
    <xf numFmtId="0" fontId="11" fillId="6" borderId="65" xfId="0" applyFont="1" applyFill="1" applyBorder="1" applyAlignment="1" applyProtection="1">
      <alignment horizontal="center" vertical="center" wrapText="1"/>
      <protection locked="0"/>
    </xf>
    <xf numFmtId="166" fontId="11" fillId="6" borderId="34" xfId="0" applyNumberFormat="1" applyFont="1" applyFill="1" applyBorder="1" applyAlignment="1" applyProtection="1">
      <alignment vertical="center" wrapText="1"/>
      <protection locked="0"/>
    </xf>
    <xf numFmtId="166" fontId="11" fillId="0" borderId="34" xfId="0" applyNumberFormat="1" applyFont="1" applyBorder="1" applyAlignment="1" applyProtection="1">
      <alignment vertical="center" wrapText="1"/>
      <protection locked="0"/>
    </xf>
    <xf numFmtId="0" fontId="11" fillId="6" borderId="67" xfId="0" applyFont="1" applyFill="1" applyBorder="1" applyAlignment="1" applyProtection="1">
      <alignment horizontal="center" vertical="center" wrapText="1"/>
      <protection locked="0"/>
    </xf>
    <xf numFmtId="0" fontId="11" fillId="6" borderId="68" xfId="0" applyFont="1" applyFill="1" applyBorder="1" applyAlignment="1" applyProtection="1">
      <alignment horizontal="center" vertical="center" wrapText="1"/>
      <protection locked="0"/>
    </xf>
    <xf numFmtId="0" fontId="11" fillId="6" borderId="69" xfId="0" applyFont="1" applyFill="1" applyBorder="1" applyAlignment="1" applyProtection="1">
      <alignment vertical="center" wrapText="1"/>
      <protection locked="0"/>
    </xf>
    <xf numFmtId="0" fontId="11" fillId="0" borderId="65" xfId="0" applyFont="1" applyBorder="1" applyAlignment="1" applyProtection="1">
      <alignment horizontal="center" vertical="center" wrapText="1"/>
      <protection locked="0"/>
    </xf>
    <xf numFmtId="0" fontId="11" fillId="6" borderId="71" xfId="0" applyFont="1" applyFill="1" applyBorder="1" applyAlignment="1" applyProtection="1">
      <alignment vertical="center" wrapText="1"/>
      <protection locked="0"/>
    </xf>
    <xf numFmtId="0" fontId="11" fillId="6" borderId="72" xfId="0" applyFont="1" applyFill="1" applyBorder="1" applyAlignment="1" applyProtection="1">
      <alignment vertical="center" wrapText="1"/>
      <protection locked="0"/>
    </xf>
    <xf numFmtId="0" fontId="11" fillId="0" borderId="72" xfId="0" applyFont="1" applyBorder="1" applyAlignment="1" applyProtection="1">
      <alignment vertical="center" wrapText="1"/>
      <protection locked="0"/>
    </xf>
    <xf numFmtId="0" fontId="11" fillId="6" borderId="74" xfId="0" applyFont="1" applyFill="1" applyBorder="1" applyAlignment="1" applyProtection="1">
      <alignment horizontal="center" vertical="center" wrapText="1"/>
      <protection locked="0"/>
    </xf>
    <xf numFmtId="0" fontId="11" fillId="6" borderId="73" xfId="0" applyFont="1" applyFill="1" applyBorder="1" applyAlignment="1" applyProtection="1">
      <alignment vertical="center" wrapText="1"/>
      <protection locked="0"/>
    </xf>
    <xf numFmtId="0" fontId="11" fillId="0" borderId="74" xfId="0" applyFont="1" applyBorder="1" applyAlignment="1" applyProtection="1">
      <alignment vertical="center" wrapText="1"/>
      <protection locked="0"/>
    </xf>
    <xf numFmtId="0" fontId="11" fillId="6" borderId="74" xfId="0" applyFont="1" applyFill="1" applyBorder="1" applyAlignment="1" applyProtection="1">
      <alignment vertical="center" wrapText="1"/>
      <protection locked="0"/>
    </xf>
    <xf numFmtId="0" fontId="11" fillId="6" borderId="70" xfId="0" applyFont="1" applyFill="1" applyBorder="1" applyAlignment="1" applyProtection="1">
      <alignment vertical="center" wrapText="1"/>
      <protection locked="0"/>
    </xf>
    <xf numFmtId="0" fontId="11" fillId="6" borderId="75" xfId="0" applyFont="1" applyFill="1" applyBorder="1" applyAlignment="1" applyProtection="1">
      <alignment vertical="center" wrapText="1"/>
      <protection locked="0"/>
    </xf>
    <xf numFmtId="0" fontId="11" fillId="6" borderId="78" xfId="0" applyFont="1" applyFill="1" applyBorder="1" applyAlignment="1" applyProtection="1">
      <alignment vertical="center" wrapText="1"/>
      <protection locked="0"/>
    </xf>
    <xf numFmtId="0" fontId="11" fillId="0" borderId="75" xfId="0" applyFont="1" applyBorder="1" applyAlignment="1" applyProtection="1">
      <alignment vertical="center" wrapText="1"/>
      <protection locked="0"/>
    </xf>
    <xf numFmtId="0" fontId="11" fillId="0" borderId="79" xfId="0" applyFont="1" applyBorder="1" applyAlignment="1" applyProtection="1">
      <alignment vertical="center" wrapText="1"/>
      <protection locked="0"/>
    </xf>
    <xf numFmtId="0" fontId="11" fillId="0" borderId="80" xfId="0" applyFont="1" applyBorder="1" applyAlignment="1" applyProtection="1">
      <alignment vertical="center" wrapText="1"/>
      <protection locked="0"/>
    </xf>
    <xf numFmtId="0" fontId="11" fillId="6" borderId="8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4" fillId="2" borderId="0" xfId="0" applyFont="1" applyFill="1" applyAlignment="1" applyProtection="1">
      <alignment vertical="center" wrapText="1"/>
      <protection locked="0"/>
    </xf>
    <xf numFmtId="0" fontId="32" fillId="0" borderId="0" xfId="0" applyFont="1" applyAlignment="1">
      <alignment horizontal="left" vertical="center"/>
    </xf>
    <xf numFmtId="0" fontId="25" fillId="2" borderId="0" xfId="0" applyFont="1" applyFill="1" applyAlignment="1" applyProtection="1">
      <alignment vertical="center" wrapText="1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28" fillId="2" borderId="0" xfId="0" applyFont="1" applyFill="1" applyAlignment="1" applyProtection="1">
      <alignment vertical="center" wrapText="1"/>
      <protection locked="0"/>
    </xf>
    <xf numFmtId="0" fontId="34" fillId="2" borderId="30" xfId="0" applyFont="1" applyFill="1" applyBorder="1" applyAlignment="1" applyProtection="1">
      <alignment horizontal="left" vertical="center"/>
      <protection locked="0"/>
    </xf>
    <xf numFmtId="0" fontId="10" fillId="2" borderId="46" xfId="0" applyFont="1" applyFill="1" applyBorder="1" applyAlignment="1" applyProtection="1">
      <alignment vertical="center"/>
      <protection locked="0"/>
    </xf>
    <xf numFmtId="0" fontId="38" fillId="7" borderId="57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left" vertical="center"/>
    </xf>
    <xf numFmtId="168" fontId="30" fillId="7" borderId="57" xfId="0" applyNumberFormat="1" applyFont="1" applyFill="1" applyBorder="1" applyAlignment="1" applyProtection="1">
      <alignment horizontal="center" vertical="center" wrapText="1"/>
      <protection locked="0"/>
    </xf>
    <xf numFmtId="166" fontId="7" fillId="5" borderId="34" xfId="0" applyNumberFormat="1" applyFont="1" applyFill="1" applyBorder="1" applyAlignment="1" applyProtection="1">
      <alignment vertical="center" wrapText="1"/>
      <protection locked="0"/>
    </xf>
    <xf numFmtId="166" fontId="8" fillId="5" borderId="62" xfId="0" quotePrefix="1" applyNumberFormat="1" applyFont="1" applyFill="1" applyBorder="1" applyAlignment="1" applyProtection="1">
      <alignment vertical="center" wrapText="1"/>
      <protection locked="0"/>
    </xf>
    <xf numFmtId="0" fontId="0" fillId="0" borderId="86" xfId="0" applyBorder="1"/>
    <xf numFmtId="0" fontId="11" fillId="6" borderId="87" xfId="0" applyFont="1" applyFill="1" applyBorder="1" applyAlignment="1" applyProtection="1">
      <alignment vertical="center" wrapText="1"/>
      <protection locked="0"/>
    </xf>
    <xf numFmtId="0" fontId="11" fillId="6" borderId="88" xfId="0" applyFont="1" applyFill="1" applyBorder="1" applyAlignment="1" applyProtection="1">
      <alignment horizontal="center" vertical="center" wrapText="1"/>
      <protection locked="0"/>
    </xf>
    <xf numFmtId="0" fontId="11" fillId="6" borderId="89" xfId="0" applyFont="1" applyFill="1" applyBorder="1" applyAlignment="1" applyProtection="1">
      <alignment horizontal="center" vertical="center" wrapText="1"/>
      <protection locked="0"/>
    </xf>
    <xf numFmtId="166" fontId="11" fillId="6" borderId="89" xfId="0" applyNumberFormat="1" applyFont="1" applyFill="1" applyBorder="1" applyAlignment="1" applyProtection="1">
      <alignment vertical="center" wrapText="1"/>
      <protection locked="0"/>
    </xf>
    <xf numFmtId="0" fontId="11" fillId="6" borderId="90" xfId="0" applyFont="1" applyFill="1" applyBorder="1" applyAlignment="1" applyProtection="1">
      <alignment vertical="center" wrapText="1"/>
      <protection locked="0"/>
    </xf>
    <xf numFmtId="0" fontId="11" fillId="6" borderId="91" xfId="0" applyFont="1" applyFill="1" applyBorder="1" applyAlignment="1" applyProtection="1">
      <alignment horizontal="center" vertical="center" wrapText="1"/>
      <protection locked="0"/>
    </xf>
    <xf numFmtId="0" fontId="11" fillId="6" borderId="92" xfId="0" applyFont="1" applyFill="1" applyBorder="1" applyAlignment="1" applyProtection="1">
      <alignment horizontal="center" vertical="center" wrapText="1"/>
      <protection locked="0"/>
    </xf>
    <xf numFmtId="166" fontId="11" fillId="6" borderId="93" xfId="0" applyNumberFormat="1" applyFont="1" applyFill="1" applyBorder="1" applyAlignment="1" applyProtection="1">
      <alignment vertical="center" wrapText="1"/>
      <protection locked="0"/>
    </xf>
    <xf numFmtId="166" fontId="11" fillId="0" borderId="94" xfId="0" applyNumberFormat="1" applyFont="1" applyBorder="1" applyAlignment="1" applyProtection="1">
      <alignment vertical="center" wrapText="1"/>
      <protection locked="0"/>
    </xf>
    <xf numFmtId="166" fontId="11" fillId="6" borderId="94" xfId="0" applyNumberFormat="1" applyFont="1" applyFill="1" applyBorder="1" applyAlignment="1" applyProtection="1">
      <alignment vertical="center" wrapText="1"/>
      <protection locked="0"/>
    </xf>
    <xf numFmtId="0" fontId="0" fillId="0" borderId="85" xfId="0" applyBorder="1"/>
    <xf numFmtId="0" fontId="0" fillId="0" borderId="98" xfId="0" applyBorder="1"/>
    <xf numFmtId="0" fontId="0" fillId="0" borderId="99" xfId="0" applyBorder="1"/>
    <xf numFmtId="0" fontId="6" fillId="4" borderId="22" xfId="0" applyFont="1" applyFill="1" applyBorder="1" applyAlignment="1">
      <alignment horizontal="left" vertical="center" wrapText="1"/>
    </xf>
    <xf numFmtId="0" fontId="6" fillId="4" borderId="23" xfId="0" applyFont="1" applyFill="1" applyBorder="1" applyAlignment="1">
      <alignment horizontal="left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3" fillId="0" borderId="8" xfId="0" quotePrefix="1" applyFont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left" vertical="center" wrapText="1"/>
    </xf>
    <xf numFmtId="0" fontId="9" fillId="3" borderId="25" xfId="0" applyFont="1" applyFill="1" applyBorder="1" applyAlignment="1">
      <alignment horizontal="left" vertical="center" wrapText="1"/>
    </xf>
    <xf numFmtId="0" fontId="9" fillId="3" borderId="26" xfId="0" applyFont="1" applyFill="1" applyBorder="1" applyAlignment="1">
      <alignment horizontal="left" vertical="center" wrapText="1"/>
    </xf>
    <xf numFmtId="166" fontId="8" fillId="5" borderId="43" xfId="0" quotePrefix="1" applyNumberFormat="1" applyFont="1" applyFill="1" applyBorder="1" applyAlignment="1" applyProtection="1">
      <alignment horizontal="center" vertical="center" wrapText="1"/>
      <protection locked="0"/>
    </xf>
    <xf numFmtId="166" fontId="8" fillId="5" borderId="62" xfId="0" quotePrefix="1" applyNumberFormat="1" applyFont="1" applyFill="1" applyBorder="1" applyAlignment="1" applyProtection="1">
      <alignment horizontal="center" vertical="center" wrapText="1"/>
      <protection locked="0"/>
    </xf>
    <xf numFmtId="0" fontId="16" fillId="9" borderId="43" xfId="0" quotePrefix="1" applyFont="1" applyFill="1" applyBorder="1" applyAlignment="1" applyProtection="1">
      <alignment horizontal="center" vertical="center" wrapText="1"/>
      <protection locked="0"/>
    </xf>
    <xf numFmtId="0" fontId="16" fillId="9" borderId="62" xfId="0" quotePrefix="1" applyFont="1" applyFill="1" applyBorder="1" applyAlignment="1" applyProtection="1">
      <alignment horizontal="center" vertical="center" wrapText="1"/>
      <protection locked="0"/>
    </xf>
    <xf numFmtId="0" fontId="16" fillId="9" borderId="44" xfId="0" quotePrefix="1" applyFont="1" applyFill="1" applyBorder="1" applyAlignment="1" applyProtection="1">
      <alignment horizontal="center" vertical="center" wrapText="1"/>
      <protection locked="0"/>
    </xf>
    <xf numFmtId="0" fontId="35" fillId="0" borderId="47" xfId="0" quotePrefix="1" applyFont="1" applyBorder="1" applyAlignment="1">
      <alignment horizontal="center" vertical="center" wrapText="1"/>
    </xf>
    <xf numFmtId="0" fontId="35" fillId="0" borderId="45" xfId="0" quotePrefix="1" applyFont="1" applyBorder="1" applyAlignment="1">
      <alignment horizontal="center" vertical="center" wrapText="1"/>
    </xf>
    <xf numFmtId="0" fontId="35" fillId="0" borderId="48" xfId="0" quotePrefix="1" applyFont="1" applyBorder="1" applyAlignment="1">
      <alignment horizontal="center" vertical="center" wrapText="1"/>
    </xf>
    <xf numFmtId="0" fontId="35" fillId="0" borderId="49" xfId="0" quotePrefix="1" applyFont="1" applyBorder="1" applyAlignment="1">
      <alignment horizontal="center" vertical="center" wrapText="1"/>
    </xf>
    <xf numFmtId="0" fontId="35" fillId="0" borderId="0" xfId="0" quotePrefix="1" applyFont="1" applyAlignment="1">
      <alignment horizontal="center" vertical="center" wrapText="1"/>
    </xf>
    <xf numFmtId="0" fontId="35" fillId="0" borderId="50" xfId="0" quotePrefix="1" applyFont="1" applyBorder="1" applyAlignment="1">
      <alignment horizontal="center" vertical="center" wrapText="1"/>
    </xf>
    <xf numFmtId="0" fontId="35" fillId="0" borderId="51" xfId="0" quotePrefix="1" applyFont="1" applyBorder="1" applyAlignment="1">
      <alignment horizontal="center" vertical="center" wrapText="1"/>
    </xf>
    <xf numFmtId="0" fontId="35" fillId="0" borderId="46" xfId="0" quotePrefix="1" applyFont="1" applyBorder="1" applyAlignment="1">
      <alignment horizontal="center" vertical="center" wrapText="1"/>
    </xf>
    <xf numFmtId="0" fontId="35" fillId="0" borderId="52" xfId="0" quotePrefix="1" applyFont="1" applyBorder="1" applyAlignment="1">
      <alignment horizontal="center" vertical="center" wrapText="1"/>
    </xf>
    <xf numFmtId="0" fontId="16" fillId="9" borderId="42" xfId="0" quotePrefix="1" applyFont="1" applyFill="1" applyBorder="1" applyAlignment="1" applyProtection="1">
      <alignment horizontal="center" vertical="center" wrapText="1"/>
      <protection locked="0"/>
    </xf>
    <xf numFmtId="0" fontId="16" fillId="9" borderId="39" xfId="0" quotePrefix="1" applyFont="1" applyFill="1" applyBorder="1" applyAlignment="1" applyProtection="1">
      <alignment horizontal="center" vertical="center" wrapText="1"/>
      <protection locked="0"/>
    </xf>
    <xf numFmtId="0" fontId="16" fillId="9" borderId="0" xfId="0" quotePrefix="1" applyFont="1" applyFill="1" applyAlignment="1" applyProtection="1">
      <alignment horizontal="center" vertical="center" wrapText="1"/>
      <protection locked="0"/>
    </xf>
    <xf numFmtId="0" fontId="16" fillId="9" borderId="37" xfId="0" quotePrefix="1" applyFont="1" applyFill="1" applyBorder="1" applyAlignment="1" applyProtection="1">
      <alignment horizontal="center" vertical="center" wrapText="1"/>
      <protection locked="0"/>
    </xf>
    <xf numFmtId="0" fontId="16" fillId="9" borderId="38" xfId="0" quotePrefix="1" applyFont="1" applyFill="1" applyBorder="1" applyAlignment="1" applyProtection="1">
      <alignment horizontal="center" vertical="center" wrapText="1"/>
      <protection locked="0"/>
    </xf>
    <xf numFmtId="0" fontId="10" fillId="2" borderId="30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11" fillId="6" borderId="100" xfId="0" applyFont="1" applyFill="1" applyBorder="1" applyAlignment="1" applyProtection="1">
      <alignment horizontal="center" vertical="center" wrapText="1"/>
      <protection locked="0"/>
    </xf>
    <xf numFmtId="0" fontId="11" fillId="6" borderId="101" xfId="0" applyFont="1" applyFill="1" applyBorder="1" applyAlignment="1" applyProtection="1">
      <alignment horizontal="center" vertical="center" wrapText="1"/>
      <protection locked="0"/>
    </xf>
    <xf numFmtId="0" fontId="11" fillId="6" borderId="71" xfId="0" applyFont="1" applyFill="1" applyBorder="1" applyAlignment="1" applyProtection="1">
      <alignment horizontal="center" vertical="center" wrapText="1"/>
      <protection locked="0"/>
    </xf>
    <xf numFmtId="0" fontId="11" fillId="6" borderId="73" xfId="0" applyFont="1" applyFill="1" applyBorder="1" applyAlignment="1" applyProtection="1">
      <alignment horizontal="center" vertical="center" wrapText="1"/>
      <protection locked="0"/>
    </xf>
    <xf numFmtId="0" fontId="11" fillId="6" borderId="72" xfId="0" applyFont="1" applyFill="1" applyBorder="1" applyAlignment="1" applyProtection="1">
      <alignment horizontal="center" vertical="center" wrapText="1"/>
      <protection locked="0"/>
    </xf>
    <xf numFmtId="0" fontId="11" fillId="6" borderId="34" xfId="0" applyFont="1" applyFill="1" applyBorder="1" applyAlignment="1" applyProtection="1">
      <alignment horizontal="center" vertical="center" wrapText="1"/>
      <protection locked="0"/>
    </xf>
    <xf numFmtId="0" fontId="11" fillId="2" borderId="42" xfId="0" applyFont="1" applyFill="1" applyBorder="1" applyAlignment="1" applyProtection="1">
      <alignment horizontal="left" vertical="center" wrapText="1"/>
      <protection locked="0"/>
    </xf>
    <xf numFmtId="0" fontId="16" fillId="9" borderId="76" xfId="0" quotePrefix="1" applyFont="1" applyFill="1" applyBorder="1" applyAlignment="1" applyProtection="1">
      <alignment horizontal="center" vertical="center" wrapText="1"/>
      <protection locked="0"/>
    </xf>
    <xf numFmtId="0" fontId="16" fillId="9" borderId="77" xfId="0" quotePrefix="1" applyFont="1" applyFill="1" applyBorder="1" applyAlignment="1" applyProtection="1">
      <alignment horizontal="center" vertical="center" wrapText="1"/>
      <protection locked="0"/>
    </xf>
    <xf numFmtId="0" fontId="16" fillId="9" borderId="82" xfId="0" quotePrefix="1" applyFont="1" applyFill="1" applyBorder="1" applyAlignment="1" applyProtection="1">
      <alignment horizontal="center" vertical="center" wrapText="1"/>
      <protection locked="0"/>
    </xf>
    <xf numFmtId="44" fontId="16" fillId="9" borderId="41" xfId="1" quotePrefix="1" applyNumberFormat="1" applyFont="1" applyFill="1" applyBorder="1" applyAlignment="1" applyProtection="1">
      <alignment horizontal="center" vertical="center" wrapText="1"/>
      <protection locked="0"/>
    </xf>
    <xf numFmtId="0" fontId="16" fillId="9" borderId="95" xfId="0" quotePrefix="1" applyFont="1" applyFill="1" applyBorder="1" applyAlignment="1" applyProtection="1">
      <alignment horizontal="center" vertical="center" wrapText="1"/>
      <protection locked="0"/>
    </xf>
    <xf numFmtId="0" fontId="16" fillId="9" borderId="96" xfId="0" quotePrefix="1" applyFont="1" applyFill="1" applyBorder="1" applyAlignment="1" applyProtection="1">
      <alignment horizontal="center" vertical="center" wrapText="1"/>
      <protection locked="0"/>
    </xf>
    <xf numFmtId="0" fontId="16" fillId="9" borderId="97" xfId="0" quotePrefix="1" applyFont="1" applyFill="1" applyBorder="1" applyAlignment="1" applyProtection="1">
      <alignment horizontal="center" vertical="center" wrapText="1"/>
      <protection locked="0"/>
    </xf>
    <xf numFmtId="0" fontId="16" fillId="9" borderId="40" xfId="0" quotePrefix="1" applyFont="1" applyFill="1" applyBorder="1" applyAlignment="1" applyProtection="1">
      <alignment horizontal="center" vertical="center" wrapText="1"/>
      <protection locked="0"/>
    </xf>
    <xf numFmtId="0" fontId="16" fillId="9" borderId="41" xfId="0" quotePrefix="1" applyFont="1" applyFill="1" applyBorder="1" applyAlignment="1" applyProtection="1">
      <alignment horizontal="center" vertical="center" wrapText="1"/>
      <protection locked="0"/>
    </xf>
    <xf numFmtId="0" fontId="16" fillId="9" borderId="66" xfId="0" quotePrefix="1" applyFont="1" applyFill="1" applyBorder="1" applyAlignment="1" applyProtection="1">
      <alignment horizontal="center" vertical="center" wrapText="1"/>
      <protection locked="0"/>
    </xf>
    <xf numFmtId="0" fontId="16" fillId="9" borderId="63" xfId="0" quotePrefix="1" applyFont="1" applyFill="1" applyBorder="1" applyAlignment="1" applyProtection="1">
      <alignment horizontal="center" vertical="center" wrapText="1"/>
      <protection locked="0"/>
    </xf>
    <xf numFmtId="0" fontId="29" fillId="3" borderId="83" xfId="0" quotePrefix="1" applyFont="1" applyFill="1" applyBorder="1" applyAlignment="1" applyProtection="1">
      <alignment horizontal="center" vertical="center" wrapText="1"/>
      <protection locked="0"/>
    </xf>
    <xf numFmtId="0" fontId="29" fillId="3" borderId="84" xfId="0" quotePrefix="1" applyFont="1" applyFill="1" applyBorder="1" applyAlignment="1" applyProtection="1">
      <alignment horizontal="center" vertical="center" wrapText="1"/>
      <protection locked="0"/>
    </xf>
    <xf numFmtId="0" fontId="25" fillId="2" borderId="64" xfId="0" applyFont="1" applyFill="1" applyBorder="1" applyAlignment="1" applyProtection="1">
      <alignment horizontal="left" vertical="center" wrapText="1"/>
      <protection locked="0"/>
    </xf>
    <xf numFmtId="0" fontId="31" fillId="8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9" fillId="3" borderId="53" xfId="0" quotePrefix="1" applyFont="1" applyFill="1" applyBorder="1" applyAlignment="1" applyProtection="1">
      <alignment horizontal="center" vertical="center" wrapText="1"/>
      <protection locked="0"/>
    </xf>
    <xf numFmtId="0" fontId="29" fillId="3" borderId="55" xfId="0" quotePrefix="1" applyFont="1" applyFill="1" applyBorder="1" applyAlignment="1" applyProtection="1">
      <alignment horizontal="center" vertical="center" wrapText="1"/>
      <protection locked="0"/>
    </xf>
    <xf numFmtId="0" fontId="29" fillId="3" borderId="54" xfId="0" quotePrefix="1" applyFont="1" applyFill="1" applyBorder="1" applyAlignment="1" applyProtection="1">
      <alignment horizontal="center" vertical="center" wrapText="1"/>
      <protection locked="0"/>
    </xf>
    <xf numFmtId="0" fontId="29" fillId="3" borderId="56" xfId="0" quotePrefix="1" applyFont="1" applyFill="1" applyBorder="1" applyAlignment="1" applyProtection="1">
      <alignment horizontal="center" vertical="center" wrapText="1"/>
      <protection locked="0"/>
    </xf>
    <xf numFmtId="0" fontId="29" fillId="3" borderId="60" xfId="0" quotePrefix="1" applyFont="1" applyFill="1" applyBorder="1" applyAlignment="1" applyProtection="1">
      <alignment horizontal="center" vertical="center" wrapText="1"/>
      <protection locked="0"/>
    </xf>
    <xf numFmtId="0" fontId="29" fillId="3" borderId="61" xfId="0" quotePrefix="1" applyFont="1" applyFill="1" applyBorder="1" applyAlignment="1" applyProtection="1">
      <alignment horizontal="center" vertical="center" wrapText="1"/>
      <protection locked="0"/>
    </xf>
    <xf numFmtId="0" fontId="29" fillId="9" borderId="53" xfId="0" quotePrefix="1" applyFont="1" applyFill="1" applyBorder="1" applyAlignment="1" applyProtection="1">
      <alignment horizontal="center" vertical="center" wrapText="1"/>
      <protection locked="0"/>
    </xf>
    <xf numFmtId="0" fontId="29" fillId="9" borderId="55" xfId="0" quotePrefix="1" applyFont="1" applyFill="1" applyBorder="1" applyAlignment="1" applyProtection="1">
      <alignment horizontal="center" vertical="center" wrapText="1"/>
      <protection locked="0"/>
    </xf>
    <xf numFmtId="0" fontId="29" fillId="9" borderId="54" xfId="0" quotePrefix="1" applyFont="1" applyFill="1" applyBorder="1" applyAlignment="1" applyProtection="1">
      <alignment horizontal="center" vertical="center" wrapText="1"/>
      <protection locked="0"/>
    </xf>
    <xf numFmtId="0" fontId="29" fillId="9" borderId="56" xfId="0" quotePrefix="1" applyFont="1" applyFill="1" applyBorder="1" applyAlignment="1" applyProtection="1">
      <alignment horizontal="center" vertical="center" wrapText="1"/>
      <protection locked="0"/>
    </xf>
    <xf numFmtId="0" fontId="26" fillId="2" borderId="30" xfId="0" applyFont="1" applyFill="1" applyBorder="1" applyAlignment="1" applyProtection="1">
      <alignment horizontal="left" vertical="center"/>
      <protection locked="0"/>
    </xf>
  </cellXfs>
  <cellStyles count="5">
    <cellStyle name="Normal" xfId="0" builtinId="0"/>
    <cellStyle name="Normal 4 4" xfId="3" xr:uid="{00000000-0005-0000-0000-000002000000}"/>
    <cellStyle name="Porcentagem" xfId="1" builtinId="5"/>
    <cellStyle name="Separador de milhares 2 2" xfId="4" xr:uid="{00000000-0005-0000-0000-000006000000}"/>
    <cellStyle name="Separador de milhares 4 2" xfId="2" xr:uid="{00000000-0005-0000-0000-000007000000}"/>
  </cellStyles>
  <dxfs count="0"/>
  <tableStyles count="0" defaultTableStyle="TableStyleMedium2" defaultPivotStyle="PivotStyleLight16"/>
  <colors>
    <mruColors>
      <color rgb="FF008080"/>
      <color rgb="FF009999"/>
      <color rgb="FF339966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190499</xdr:rowOff>
    </xdr:from>
    <xdr:to>
      <xdr:col>8</xdr:col>
      <xdr:colOff>1447800</xdr:colOff>
      <xdr:row>4</xdr:row>
      <xdr:rowOff>123824</xdr:rowOff>
    </xdr:to>
    <xdr:pic>
      <xdr:nvPicPr>
        <xdr:cNvPr id="2" name="Imagem 2" descr="Fundacao_Renova_Marca_RGB">
          <a:extLst>
            <a:ext uri="{FF2B5EF4-FFF2-40B4-BE49-F238E27FC236}">
              <a16:creationId xmlns:a16="http://schemas.microsoft.com/office/drawing/2014/main" id="{21064E3A-7BB7-4C6E-A265-8120D38AC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380999"/>
          <a:ext cx="14478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eus%20documentos\DB%20F&#225;bric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rnandes\CVRD\Processo\DOISIRMA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ADOS\DUCTOR\P&#250;blico\OR&#199;AMENTOS%20DO%20SUL%20-%20CAPITAL\PROJETO%20CONCEI&#199;&#195;O\FEL%203%20-%20SETEMBRO%202009\Meus%20documentos\DB%20F&#225;bric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mensionamento%20de%20equipamentos\Equipament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01405910\Meus%20documentos\Tratamento%20Mineral\Classifica&#231;&#227;o\Hidrociclonagem\Dimensionamento\DESAL20%20simula&#231;&#227;o%20planilha%20CVRD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ndacaorenova-my.sharepoint.com/Users/00550202/Documents/00_PLAN_SUP/00_Suprimentos/Convenios/02_Revis&#227;o%20Fluxo%20Institui&#231;&#245;es%20p&#249;blicas%20e%20sem%20fins%20lucrativos/FM_ADC-XXXX__Or&#231;amento_PT_Anexo%20I%20(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 Fábrica"/>
      <sheetName val="Introd"/>
      <sheetName val="MCBR"/>
      <sheetName val="#REF"/>
      <sheetName val="_REF"/>
      <sheetName val="Espess"/>
      <sheetName val="TC"/>
      <sheetName val="G03-02CV001 (60&quot;)"/>
      <sheetName val="DB_Fábrica"/>
      <sheetName val="DB_Fábrica1"/>
      <sheetName val="KREBS_(original)"/>
      <sheetName val="DB_Fábrica2"/>
      <sheetName val="Graf"/>
      <sheetName val="ESCALPADORAS"/>
      <sheetName val="Flot(rota1)"/>
      <sheetName val="Plan7"/>
      <sheetName val="Unitários"/>
      <sheetName val="Plano de Ação - Alfandegamento"/>
      <sheetName val="DB_Fábrica3"/>
      <sheetName val="G03-02CV001_(60&quot;)"/>
      <sheetName val="CADASTRO"/>
      <sheetName val="Plan2"/>
      <sheetName val="Plan3"/>
      <sheetName val="Plan1"/>
      <sheetName val="Propostas 24.05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(Flot)"/>
      <sheetName val="Flot(rota1)"/>
      <sheetName val="Invest(Magflot)"/>
      <sheetName val="Flot(rota2)"/>
      <sheetName val="Ciclone"/>
      <sheetName val="GAPPM 353"/>
      <sheetName val="@RISK Correlations"/>
      <sheetName val="1º Trim"/>
      <sheetName val="2º Trim"/>
      <sheetName val="3º Trim"/>
      <sheetName val="4º Trim"/>
      <sheetName val="GAPPM_353"/>
      <sheetName val="MêsBase"/>
      <sheetName val="Fluxo de Caixa"/>
      <sheetName val="Br02"/>
      <sheetName val="Wages"/>
      <sheetName val="MCBR"/>
      <sheetName val="#REF"/>
      <sheetName val="Consolidado"/>
      <sheetName val="CAPEX - Engenharia"/>
      <sheetName val="SUMMARY"/>
      <sheetName val="Grafico F de vel uniforme"/>
      <sheetName val="Estratégias"/>
      <sheetName val="Fresagem de Pista Ago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 Fábrica"/>
      <sheetName val="Introd"/>
      <sheetName val="MCBR"/>
      <sheetName val="#REF"/>
      <sheetName val="_REF"/>
      <sheetName val="Espess"/>
      <sheetName val="TC"/>
      <sheetName val="G03-02CV001 (60&quot;)"/>
      <sheetName val="DB_Fábrica"/>
      <sheetName val="DB_Fábrica1"/>
      <sheetName val="KREBS_(original)"/>
      <sheetName val="DB_Fábrica2"/>
      <sheetName val="Graf"/>
      <sheetName val="ESCALPADORAS"/>
      <sheetName val="Flot(rota1)"/>
      <sheetName val="Plan7"/>
      <sheetName val="Unitários"/>
      <sheetName val="Plano de Ação - Alfandegamento"/>
      <sheetName val="DB_Fábrica3"/>
      <sheetName val="G03-02CV001_(60&quot;)"/>
      <sheetName val="Plan1"/>
      <sheetName val="CADASTRO"/>
      <sheetName val="Plan2"/>
      <sheetName val="Plan3"/>
      <sheetName val="Listas"/>
      <sheetName val="Propostas 24.05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clone"/>
      <sheetName val="Peneiras"/>
      <sheetName val="Eficiência Peneiras"/>
      <sheetName val="Flotação"/>
      <sheetName val="Bombas"/>
      <sheetName val="TC"/>
      <sheetName val="Bombas (2)"/>
      <sheetName val="Classificador Espiral"/>
      <sheetName val="Check List- Gerrot"/>
      <sheetName val="Dados"/>
      <sheetName val="FCD"/>
      <sheetName val="METRICAS GVA"/>
      <sheetName val="Fe"/>
      <sheetName val="Ciclone 4&quot;"/>
      <sheetName val="#REF"/>
      <sheetName val="MCB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clone"/>
      <sheetName val="KREBS"/>
      <sheetName val="KREBS (original)"/>
      <sheetName val="Ciclone (original)"/>
      <sheetName val="Dados"/>
      <sheetName val="KREBS_(original)1"/>
      <sheetName val="Ciclone_(original)1"/>
      <sheetName val="KREBS_(original)"/>
      <sheetName val="Ciclone_(original)"/>
      <sheetName val="#REF"/>
      <sheetName val="FL2"/>
      <sheetName val="4_Imobilizado"/>
    </sheetNames>
    <sheetDataSet>
      <sheetData sheetId="0">
        <row r="2">
          <cell r="I2" t="str">
            <v>ANÁLISE DE PROBLEMAS - HIDROCICLONES KREBS</v>
          </cell>
        </row>
      </sheetData>
      <sheetData sheetId="1"/>
      <sheetData sheetId="2">
        <row r="2">
          <cell r="I2" t="str">
            <v>ANÁLISE DE PROBLEMAS - HIDROCICLONES KREBS</v>
          </cell>
          <cell r="R2" t="str">
            <v>FOLHA:</v>
          </cell>
          <cell r="S2">
            <v>1</v>
          </cell>
        </row>
        <row r="3">
          <cell r="I3" t="str">
            <v>Rua José Ruscitto, 75 - CEP: 06765-490 - Taboão da Serra / SP</v>
          </cell>
          <cell r="R3" t="str">
            <v>DATA:</v>
          </cell>
          <cell r="S3">
            <v>38407.632316435185</v>
          </cell>
        </row>
        <row r="4">
          <cell r="I4" t="str">
            <v>Fone: 0 xx 11 4787-3555     Fax: 0 xx 11 4787-3401</v>
          </cell>
          <cell r="R4" t="str">
            <v>RESP.:</v>
          </cell>
          <cell r="S4">
            <v>0</v>
          </cell>
        </row>
        <row r="8">
          <cell r="I8" t="str">
            <v>CLIENTE</v>
          </cell>
          <cell r="J8" t="str">
            <v>GALBS</v>
          </cell>
        </row>
        <row r="9">
          <cell r="I9" t="str">
            <v>SERVIÇO</v>
          </cell>
          <cell r="J9" t="str">
            <v>DESAL20</v>
          </cell>
        </row>
        <row r="10">
          <cell r="J10">
            <v>0</v>
          </cell>
        </row>
        <row r="11">
          <cell r="I11" t="str">
            <v>N.º DE CICLONES EM OPERAÇÃO:</v>
          </cell>
          <cell r="M11">
            <v>7</v>
          </cell>
        </row>
        <row r="12">
          <cell r="J12" t="str">
            <v>INLET</v>
          </cell>
          <cell r="M12" t="str">
            <v>VORTEX FINDER</v>
          </cell>
          <cell r="P12" t="str">
            <v>APEX</v>
          </cell>
          <cell r="S12" t="str">
            <v>PRESSÃO</v>
          </cell>
        </row>
        <row r="13">
          <cell r="I13" t="str">
            <v>DIÂMETROS:</v>
          </cell>
          <cell r="J13">
            <v>27</v>
          </cell>
          <cell r="K13" t="str">
            <v>in²</v>
          </cell>
          <cell r="M13">
            <v>9</v>
          </cell>
          <cell r="N13" t="str">
            <v>in.</v>
          </cell>
          <cell r="P13">
            <v>3</v>
          </cell>
          <cell r="Q13" t="str">
            <v>in.</v>
          </cell>
          <cell r="S13">
            <v>22</v>
          </cell>
        </row>
        <row r="14">
          <cell r="I14" t="str">
            <v>DENSIDADE:</v>
          </cell>
          <cell r="J14" t="str">
            <v>SÓLIDOS:</v>
          </cell>
          <cell r="L14">
            <v>4.4000000000000004</v>
          </cell>
          <cell r="N14" t="str">
            <v>LÍQUIDO:</v>
          </cell>
          <cell r="O14">
            <v>1</v>
          </cell>
          <cell r="P14">
            <v>0</v>
          </cell>
          <cell r="R14">
            <v>0</v>
          </cell>
        </row>
        <row r="16">
          <cell r="L16" t="str">
            <v>ALIMENTAÇÃO</v>
          </cell>
          <cell r="O16" t="str">
            <v>OVERFLOW</v>
          </cell>
          <cell r="R16" t="str">
            <v>UNDERFLOW</v>
          </cell>
        </row>
        <row r="17">
          <cell r="I17" t="str">
            <v>MTPH SOLIDS</v>
          </cell>
          <cell r="L17">
            <v>853</v>
          </cell>
          <cell r="O17">
            <v>267.22121366275519</v>
          </cell>
          <cell r="R17">
            <v>585.77878633724481</v>
          </cell>
        </row>
        <row r="18">
          <cell r="I18" t="str">
            <v>MTPH LIQUID</v>
          </cell>
          <cell r="L18">
            <v>1812.625</v>
          </cell>
          <cell r="O18">
            <v>1497.2056535107145</v>
          </cell>
          <cell r="R18">
            <v>315.41934648928566</v>
          </cell>
        </row>
        <row r="19">
          <cell r="I19" t="str">
            <v>MTPH SLURRY</v>
          </cell>
          <cell r="L19">
            <v>2665.625</v>
          </cell>
          <cell r="O19">
            <v>1764.4268671734696</v>
          </cell>
          <cell r="R19">
            <v>901.19813282653047</v>
          </cell>
        </row>
        <row r="20">
          <cell r="I20" t="str">
            <v>% SOLIDS WT</v>
          </cell>
          <cell r="L20">
            <v>32</v>
          </cell>
          <cell r="O20">
            <v>15.144929984592176</v>
          </cell>
          <cell r="R20">
            <v>65</v>
          </cell>
        </row>
        <row r="21">
          <cell r="I21" t="str">
            <v>S.G. PULP</v>
          </cell>
          <cell r="L21">
            <v>1.3285024154589373</v>
          </cell>
          <cell r="O21">
            <v>1.1325400324733979</v>
          </cell>
          <cell r="R21">
            <v>2.0091324200913245</v>
          </cell>
        </row>
        <row r="22">
          <cell r="I22" t="str">
            <v>% SOLIDS VOL</v>
          </cell>
          <cell r="L22">
            <v>9.6618357487922708</v>
          </cell>
          <cell r="O22">
            <v>3.8982362492175815</v>
          </cell>
          <cell r="R22">
            <v>29.68036529680365</v>
          </cell>
        </row>
        <row r="23">
          <cell r="I23" t="str">
            <v>U.S. GPM SLURRY</v>
          </cell>
          <cell r="L23">
            <v>8837.5541177556806</v>
          </cell>
          <cell r="O23">
            <v>6861.9173347519154</v>
          </cell>
          <cell r="R23">
            <v>1975.6367830037648</v>
          </cell>
        </row>
        <row r="24">
          <cell r="I24" t="str">
            <v>M³/HR SLURRY</v>
          </cell>
          <cell r="L24">
            <v>2007.7420571340888</v>
          </cell>
          <cell r="O24">
            <v>1558.9109658609443</v>
          </cell>
          <cell r="R24">
            <v>448.8310912731443</v>
          </cell>
        </row>
        <row r="26">
          <cell r="Q26" t="str">
            <v>CARGA CIRCULANTE (%):</v>
          </cell>
          <cell r="R26">
            <v>0</v>
          </cell>
        </row>
        <row r="28">
          <cell r="I28" t="str">
            <v>CYCMOD.XLS Ver 4.11</v>
          </cell>
          <cell r="L28" t="str">
            <v>53   3,5   28</v>
          </cell>
          <cell r="P28">
            <v>0</v>
          </cell>
          <cell r="Q28">
            <v>0</v>
          </cell>
        </row>
        <row r="29">
          <cell r="K29" t="str">
            <v>ALIMENTAÇÃO</v>
          </cell>
          <cell r="N29" t="str">
            <v>OVERFLOW</v>
          </cell>
          <cell r="Q29" t="str">
            <v>UNDERFLOW</v>
          </cell>
        </row>
        <row r="30">
          <cell r="I30" t="str">
            <v xml:space="preserve">  MICRA</v>
          </cell>
          <cell r="J30" t="str">
            <v>CUM</v>
          </cell>
          <cell r="K30" t="str">
            <v>IND</v>
          </cell>
          <cell r="M30" t="str">
            <v>CUM</v>
          </cell>
          <cell r="N30" t="str">
            <v>IND</v>
          </cell>
          <cell r="P30" t="str">
            <v>CUM</v>
          </cell>
          <cell r="Q30" t="str">
            <v>IND</v>
          </cell>
          <cell r="S30" t="str">
            <v>RECUP.</v>
          </cell>
        </row>
        <row r="31">
          <cell r="J31" t="str">
            <v>% +</v>
          </cell>
          <cell r="K31" t="str">
            <v>% +</v>
          </cell>
          <cell r="L31" t="str">
            <v>MTPH</v>
          </cell>
          <cell r="M31" t="str">
            <v>% +</v>
          </cell>
          <cell r="N31" t="str">
            <v>% +</v>
          </cell>
          <cell r="O31" t="str">
            <v>MTPH</v>
          </cell>
          <cell r="P31" t="str">
            <v>% +</v>
          </cell>
          <cell r="Q31" t="str">
            <v>% +</v>
          </cell>
          <cell r="R31" t="str">
            <v>MTPH</v>
          </cell>
          <cell r="S31" t="str">
            <v>(%)</v>
          </cell>
        </row>
        <row r="32"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I36">
            <v>1000</v>
          </cell>
          <cell r="J36">
            <v>2.2000000000000002</v>
          </cell>
          <cell r="K36">
            <v>2.2000000000000002</v>
          </cell>
          <cell r="L36">
            <v>18.766000000000002</v>
          </cell>
          <cell r="M36">
            <v>0</v>
          </cell>
          <cell r="N36">
            <v>0</v>
          </cell>
          <cell r="O36">
            <v>0</v>
          </cell>
          <cell r="P36">
            <v>3.2035984295948934</v>
          </cell>
          <cell r="Q36">
            <v>3.2035984295948934</v>
          </cell>
          <cell r="R36">
            <v>18.766000000000002</v>
          </cell>
          <cell r="S36">
            <v>100</v>
          </cell>
        </row>
        <row r="37">
          <cell r="I37">
            <v>500</v>
          </cell>
          <cell r="J37">
            <v>5.3000000000000007</v>
          </cell>
          <cell r="K37">
            <v>3.1</v>
          </cell>
          <cell r="L37">
            <v>26.443000000000001</v>
          </cell>
          <cell r="M37">
            <v>0</v>
          </cell>
          <cell r="N37">
            <v>0</v>
          </cell>
          <cell r="O37">
            <v>0</v>
          </cell>
          <cell r="P37">
            <v>7.7177598531149707</v>
          </cell>
          <cell r="Q37">
            <v>4.5141614235200773</v>
          </cell>
          <cell r="R37">
            <v>26.443000000000001</v>
          </cell>
          <cell r="S37">
            <v>100</v>
          </cell>
        </row>
        <row r="38">
          <cell r="I38">
            <v>300</v>
          </cell>
          <cell r="J38">
            <v>10.5</v>
          </cell>
          <cell r="K38">
            <v>5.2</v>
          </cell>
          <cell r="L38">
            <v>44.356000000000002</v>
          </cell>
          <cell r="M38">
            <v>3.7226080086574652E-14</v>
          </cell>
          <cell r="N38">
            <v>3.7226080086574652E-14</v>
          </cell>
          <cell r="O38">
            <v>9.9475983006414026E-14</v>
          </cell>
          <cell r="P38">
            <v>15.289901595793793</v>
          </cell>
          <cell r="Q38">
            <v>7.5721417426788218</v>
          </cell>
          <cell r="R38">
            <v>44.355999999999902</v>
          </cell>
          <cell r="S38">
            <v>99.999999999999773</v>
          </cell>
        </row>
        <row r="39">
          <cell r="I39">
            <v>212</v>
          </cell>
          <cell r="J39">
            <v>20.9</v>
          </cell>
          <cell r="K39">
            <v>10.4</v>
          </cell>
          <cell r="L39">
            <v>88.712000000000003</v>
          </cell>
          <cell r="M39">
            <v>3.7870250812415628E-9</v>
          </cell>
          <cell r="N39">
            <v>3.786987855161476E-9</v>
          </cell>
          <cell r="O39">
            <v>1.0119634907823638E-8</v>
          </cell>
          <cell r="P39">
            <v>30.434185079423919</v>
          </cell>
          <cell r="Q39">
            <v>15.144283483630124</v>
          </cell>
          <cell r="R39">
            <v>88.711999989880368</v>
          </cell>
          <cell r="S39">
            <v>99.99999998859272</v>
          </cell>
        </row>
        <row r="40">
          <cell r="I40">
            <v>150</v>
          </cell>
          <cell r="J40">
            <v>22.599999999999998</v>
          </cell>
          <cell r="K40">
            <v>1.7</v>
          </cell>
          <cell r="L40">
            <v>14.501000000000001</v>
          </cell>
          <cell r="M40">
            <v>1.3095848280460184E-6</v>
          </cell>
          <cell r="N40">
            <v>1.3057978029647768E-6</v>
          </cell>
          <cell r="O40">
            <v>3.4893687370640691E-6</v>
          </cell>
          <cell r="P40">
            <v>32.909692361157873</v>
          </cell>
          <cell r="Q40">
            <v>2.4755072817339521</v>
          </cell>
          <cell r="R40">
            <v>14.500996510631264</v>
          </cell>
          <cell r="S40">
            <v>99.999975937047537</v>
          </cell>
        </row>
        <row r="41">
          <cell r="I41">
            <v>106</v>
          </cell>
          <cell r="J41">
            <v>29.099999999999998</v>
          </cell>
          <cell r="K41">
            <v>6.5</v>
          </cell>
          <cell r="L41">
            <v>55.445</v>
          </cell>
          <cell r="M41">
            <v>1.1426059346353768E-3</v>
          </cell>
          <cell r="N41">
            <v>1.1412963498073309E-3</v>
          </cell>
          <cell r="O41">
            <v>3.0497859574438735E-3</v>
          </cell>
          <cell r="P41">
            <v>42.374348901677166</v>
          </cell>
          <cell r="Q41">
            <v>9.4646565405192895</v>
          </cell>
          <cell r="R41">
            <v>55.441950214042556</v>
          </cell>
          <cell r="S41">
            <v>99.994499439160535</v>
          </cell>
        </row>
        <row r="42">
          <cell r="I42">
            <v>75</v>
          </cell>
          <cell r="J42">
            <v>36.9</v>
          </cell>
          <cell r="K42">
            <v>7.8</v>
          </cell>
          <cell r="L42">
            <v>66.534000000000006</v>
          </cell>
          <cell r="M42">
            <v>6.3862577229518103E-2</v>
          </cell>
          <cell r="N42">
            <v>6.2719971294882729E-2</v>
          </cell>
          <cell r="O42">
            <v>0.16760106850311729</v>
          </cell>
          <cell r="P42">
            <v>53.703949849924612</v>
          </cell>
          <cell r="Q42">
            <v>11.32960094824745</v>
          </cell>
          <cell r="R42">
            <v>66.366398931496889</v>
          </cell>
          <cell r="S42">
            <v>99.748097110495209</v>
          </cell>
        </row>
        <row r="43">
          <cell r="I43">
            <v>53</v>
          </cell>
          <cell r="J43">
            <v>48.599999999999994</v>
          </cell>
          <cell r="K43">
            <v>11.7</v>
          </cell>
          <cell r="L43">
            <v>99.800999999999988</v>
          </cell>
          <cell r="M43">
            <v>1.4293540084255325</v>
          </cell>
          <cell r="N43">
            <v>1.3654914311960145</v>
          </cell>
          <cell r="O43">
            <v>3.6488827749029156</v>
          </cell>
          <cell r="P43">
            <v>70.118357381873082</v>
          </cell>
          <cell r="Q43">
            <v>16.414407531948473</v>
          </cell>
          <cell r="R43">
            <v>96.152117225097072</v>
          </cell>
          <cell r="S43">
            <v>96.343841469621623</v>
          </cell>
        </row>
        <row r="44">
          <cell r="I44">
            <v>45</v>
          </cell>
          <cell r="J44">
            <v>53.8</v>
          </cell>
          <cell r="K44">
            <v>5.2</v>
          </cell>
          <cell r="L44">
            <v>44.356000000000002</v>
          </cell>
          <cell r="M44">
            <v>2.9489639611842566</v>
          </cell>
          <cell r="N44">
            <v>1.5196099527587243</v>
          </cell>
          <cell r="O44">
            <v>4.0607201587018835</v>
          </cell>
          <cell r="P44">
            <v>76.997281778103996</v>
          </cell>
          <cell r="Q44">
            <v>6.8789243962309179</v>
          </cell>
          <cell r="R44">
            <v>40.295279841298118</v>
          </cell>
          <cell r="S44">
            <v>90.845161514334279</v>
          </cell>
        </row>
        <row r="45">
          <cell r="I45">
            <v>38</v>
          </cell>
          <cell r="J45">
            <v>59.9</v>
          </cell>
          <cell r="K45">
            <v>6.1</v>
          </cell>
          <cell r="L45">
            <v>52.033000000000001</v>
          </cell>
          <cell r="M45">
            <v>6.6356482143670208</v>
          </cell>
          <cell r="N45">
            <v>3.6866842531827642</v>
          </cell>
          <cell r="O45">
            <v>9.8516024052686646</v>
          </cell>
          <cell r="P45">
            <v>84.198190820659633</v>
          </cell>
          <cell r="Q45">
            <v>7.2009090425556392</v>
          </cell>
          <cell r="R45">
            <v>42.181397594731337</v>
          </cell>
          <cell r="S45">
            <v>81.066626169414292</v>
          </cell>
        </row>
        <row r="46">
          <cell r="I46">
            <v>-38</v>
          </cell>
          <cell r="J46">
            <v>100</v>
          </cell>
          <cell r="K46">
            <v>40.1</v>
          </cell>
          <cell r="L46">
            <v>342.053</v>
          </cell>
          <cell r="M46">
            <v>100</v>
          </cell>
          <cell r="N46">
            <v>93.364351785632977</v>
          </cell>
          <cell r="O46">
            <v>249.48935396993267</v>
          </cell>
          <cell r="P46">
            <v>100</v>
          </cell>
          <cell r="Q46">
            <v>15.801809179340365</v>
          </cell>
          <cell r="R46">
            <v>92.563646030067332</v>
          </cell>
          <cell r="S46">
            <v>27.061199881324626</v>
          </cell>
        </row>
        <row r="47">
          <cell r="I47" t="str">
            <v>TOTAL</v>
          </cell>
          <cell r="L47">
            <v>853</v>
          </cell>
          <cell r="O47">
            <v>267.22121366275519</v>
          </cell>
          <cell r="P47" t="str">
            <v xml:space="preserve"> </v>
          </cell>
          <cell r="Q47" t="str">
            <v xml:space="preserve"> </v>
          </cell>
          <cell r="R47">
            <v>585.77878633724481</v>
          </cell>
          <cell r="S47">
            <v>68.672776827344066</v>
          </cell>
        </row>
      </sheetData>
      <sheetData sheetId="3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to"/>
      <sheetName val="Parceiro 1"/>
      <sheetName val="Total Parc. 1"/>
      <sheetName val="Parceiro 2"/>
      <sheetName val="Total Parceiro 2"/>
      <sheetName val="Form-Parceiro3"/>
      <sheetName val="Total-Parceiro3"/>
      <sheetName val="Parceiro 3"/>
      <sheetName val="Total Parceiro 3"/>
      <sheetName val="Total-GERAL"/>
      <sheetName val="Bolsa"/>
      <sheetName val="Total-ITV"/>
      <sheetName val="Form-ITV"/>
    </sheetNames>
    <sheetDataSet>
      <sheetData sheetId="0"/>
      <sheetData sheetId="1"/>
      <sheetData sheetId="2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</sheetData>
      <sheetData sheetId="3"/>
      <sheetData sheetId="4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</sheetData>
      <sheetData sheetId="5"/>
      <sheetData sheetId="6"/>
      <sheetData sheetId="7"/>
      <sheetData sheetId="8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0"/>
  <sheetViews>
    <sheetView workbookViewId="0">
      <selection activeCell="B8" sqref="B8"/>
    </sheetView>
  </sheetViews>
  <sheetFormatPr defaultRowHeight="14.5" x14ac:dyDescent="0.35"/>
  <cols>
    <col min="2" max="2" width="18.81640625" customWidth="1"/>
    <col min="3" max="3" width="25.81640625" customWidth="1"/>
    <col min="4" max="8" width="16.54296875" customWidth="1"/>
    <col min="9" max="9" width="23.54296875" customWidth="1"/>
  </cols>
  <sheetData>
    <row r="2" spans="2:9" ht="12" customHeight="1" x14ac:dyDescent="0.35">
      <c r="B2" s="1" t="s">
        <v>0</v>
      </c>
      <c r="C2" s="2" t="s">
        <v>1</v>
      </c>
      <c r="D2" s="136" t="s">
        <v>2</v>
      </c>
      <c r="E2" s="136"/>
      <c r="F2" s="136"/>
      <c r="G2" s="136"/>
      <c r="H2" s="136"/>
      <c r="I2" s="136"/>
    </row>
    <row r="3" spans="2:9" ht="12" customHeight="1" x14ac:dyDescent="0.35">
      <c r="B3" s="3" t="s">
        <v>3</v>
      </c>
      <c r="C3" s="4">
        <v>0</v>
      </c>
      <c r="D3" s="137"/>
      <c r="E3" s="137"/>
      <c r="F3" s="137"/>
      <c r="G3" s="137"/>
      <c r="H3" s="137"/>
      <c r="I3" s="137"/>
    </row>
    <row r="4" spans="2:9" ht="12" customHeight="1" x14ac:dyDescent="0.35">
      <c r="B4" s="3" t="s">
        <v>4</v>
      </c>
      <c r="C4" s="5" t="s">
        <v>5</v>
      </c>
      <c r="D4" s="137"/>
      <c r="E4" s="137"/>
      <c r="F4" s="137"/>
      <c r="G4" s="137"/>
      <c r="H4" s="137"/>
      <c r="I4" s="137"/>
    </row>
    <row r="5" spans="2:9" ht="12" customHeight="1" x14ac:dyDescent="0.35">
      <c r="B5" s="3" t="s">
        <v>6</v>
      </c>
      <c r="C5" s="4" t="s">
        <v>7</v>
      </c>
      <c r="D5" s="137"/>
      <c r="E5" s="137"/>
      <c r="F5" s="137"/>
      <c r="G5" s="137"/>
      <c r="H5" s="137"/>
      <c r="I5" s="137"/>
    </row>
    <row r="6" spans="2:9" ht="12" customHeight="1" x14ac:dyDescent="0.35">
      <c r="B6" s="6" t="s">
        <v>8</v>
      </c>
      <c r="C6" s="7" t="s">
        <v>9</v>
      </c>
      <c r="D6" s="138"/>
      <c r="E6" s="138"/>
      <c r="F6" s="138"/>
      <c r="G6" s="138"/>
      <c r="H6" s="138"/>
      <c r="I6" s="138"/>
    </row>
    <row r="7" spans="2:9" ht="15" thickBot="1" x14ac:dyDescent="0.4">
      <c r="B7" s="8"/>
      <c r="C7" s="8"/>
      <c r="D7" s="9"/>
      <c r="E7" s="9"/>
      <c r="F7" s="9"/>
      <c r="G7" s="9"/>
      <c r="H7" s="9"/>
      <c r="I7" s="9"/>
    </row>
    <row r="8" spans="2:9" ht="16" thickBot="1" x14ac:dyDescent="0.4">
      <c r="B8" s="10"/>
      <c r="C8" s="10"/>
      <c r="D8" s="11" t="s">
        <v>10</v>
      </c>
      <c r="E8" s="11" t="s">
        <v>11</v>
      </c>
      <c r="F8" s="11" t="s">
        <v>12</v>
      </c>
      <c r="G8" s="11" t="s">
        <v>13</v>
      </c>
      <c r="H8" s="11" t="s">
        <v>14</v>
      </c>
      <c r="I8" s="12" t="s">
        <v>15</v>
      </c>
    </row>
    <row r="9" spans="2:9" ht="15" thickBot="1" x14ac:dyDescent="0.4">
      <c r="B9" s="139" t="s">
        <v>16</v>
      </c>
      <c r="C9" s="140"/>
      <c r="D9" s="13"/>
      <c r="E9" s="14"/>
      <c r="F9" s="14"/>
      <c r="G9" s="14"/>
      <c r="H9" s="14"/>
      <c r="I9" s="15">
        <f t="shared" ref="I9:I19" si="0">SUM(D9:H9)</f>
        <v>0</v>
      </c>
    </row>
    <row r="10" spans="2:9" ht="15" thickBot="1" x14ac:dyDescent="0.4">
      <c r="B10" s="141" t="s">
        <v>17</v>
      </c>
      <c r="C10" s="142"/>
      <c r="D10" s="16">
        <f>SUM('[6]Total Parc. 1'!D11,'[6]Total Parceiro 2'!D11,'[6]Total Parceiro 3'!D11)</f>
        <v>0</v>
      </c>
      <c r="E10" s="17">
        <f>SUM('[6]Total Parc. 1'!E11,'[6]Total Parceiro 2'!E11,'[6]Total Parceiro 3'!E11)</f>
        <v>0</v>
      </c>
      <c r="F10" s="17">
        <f>SUM('[6]Total Parc. 1'!F11,'[6]Total Parceiro 2'!F11,'[6]Total Parceiro 3'!F11)</f>
        <v>0</v>
      </c>
      <c r="G10" s="17">
        <f>SUM('[6]Total Parc. 1'!G11,'[6]Total Parceiro 2'!G11,'[6]Total Parceiro 3'!G11)</f>
        <v>0</v>
      </c>
      <c r="H10" s="17">
        <f>SUM('[6]Total Parc. 1'!H11,'[6]Total Parceiro 2'!H11,'[6]Total Parceiro 3'!H11)</f>
        <v>0</v>
      </c>
      <c r="I10" s="18">
        <f t="shared" si="0"/>
        <v>0</v>
      </c>
    </row>
    <row r="11" spans="2:9" ht="15" thickBot="1" x14ac:dyDescent="0.4">
      <c r="B11" s="141" t="s">
        <v>18</v>
      </c>
      <c r="C11" s="142"/>
      <c r="D11" s="16"/>
      <c r="E11" s="17"/>
      <c r="F11" s="17"/>
      <c r="G11" s="17"/>
      <c r="H11" s="17"/>
      <c r="I11" s="19"/>
    </row>
    <row r="12" spans="2:9" ht="15" thickBot="1" x14ac:dyDescent="0.4">
      <c r="B12" s="134" t="s">
        <v>19</v>
      </c>
      <c r="C12" s="135"/>
      <c r="D12" s="16">
        <f>SUM('[6]Total Parc. 1'!D13,'[6]Total Parceiro 2'!D13,'[6]Total Parceiro 3'!D13)</f>
        <v>0</v>
      </c>
      <c r="E12" s="17">
        <f>SUM('[6]Total Parc. 1'!E13,'[6]Total Parceiro 2'!E13,'[6]Total Parceiro 3'!E13)</f>
        <v>0</v>
      </c>
      <c r="F12" s="17">
        <f>SUM('[6]Total Parc. 1'!F13,'[6]Total Parceiro 2'!F13,'[6]Total Parceiro 3'!F13)</f>
        <v>0</v>
      </c>
      <c r="G12" s="17">
        <f>SUM('[6]Total Parc. 1'!G13,'[6]Total Parceiro 2'!G13,'[6]Total Parceiro 3'!G13)</f>
        <v>0</v>
      </c>
      <c r="H12" s="17">
        <f>SUM('[6]Total Parc. 1'!H13,'[6]Total Parceiro 2'!H13,'[6]Total Parceiro 3'!H13)</f>
        <v>0</v>
      </c>
      <c r="I12" s="20">
        <f t="shared" si="0"/>
        <v>0</v>
      </c>
    </row>
    <row r="13" spans="2:9" ht="15" thickBot="1" x14ac:dyDescent="0.4">
      <c r="B13" s="134" t="s">
        <v>20</v>
      </c>
      <c r="C13" s="135"/>
      <c r="D13" s="16">
        <f>SUM('[6]Total Parc. 1'!D14,'[6]Total Parceiro 2'!D14,'[6]Total Parceiro 3'!D14)</f>
        <v>0</v>
      </c>
      <c r="E13" s="17">
        <f>SUM('[6]Total Parc. 1'!E14,'[6]Total Parceiro 2'!E14,'[6]Total Parceiro 3'!E14)</f>
        <v>0</v>
      </c>
      <c r="F13" s="17">
        <f>SUM('[6]Total Parc. 1'!F14,'[6]Total Parceiro 2'!F14,'[6]Total Parceiro 3'!F14)</f>
        <v>0</v>
      </c>
      <c r="G13" s="17">
        <f>SUM('[6]Total Parc. 1'!G14,'[6]Total Parceiro 2'!G14,'[6]Total Parceiro 3'!G14)</f>
        <v>0</v>
      </c>
      <c r="H13" s="17">
        <f>SUM('[6]Total Parc. 1'!H14,'[6]Total Parceiro 2'!H14,'[6]Total Parceiro 3'!H14)</f>
        <v>0</v>
      </c>
      <c r="I13" s="20">
        <f t="shared" si="0"/>
        <v>0</v>
      </c>
    </row>
    <row r="14" spans="2:9" ht="15" thickBot="1" x14ac:dyDescent="0.4">
      <c r="B14" s="134" t="s">
        <v>21</v>
      </c>
      <c r="C14" s="135"/>
      <c r="D14" s="16">
        <f>SUM('[6]Total Parc. 1'!D15,'[6]Total Parceiro 2'!D15,'[6]Total Parceiro 3'!D15)</f>
        <v>0</v>
      </c>
      <c r="E14" s="17">
        <f>SUM('[6]Total Parc. 1'!E15,'[6]Total Parceiro 2'!E15,'[6]Total Parceiro 3'!E15)</f>
        <v>0</v>
      </c>
      <c r="F14" s="17">
        <f>SUM('[6]Total Parc. 1'!F15,'[6]Total Parceiro 2'!F15,'[6]Total Parceiro 3'!F15)</f>
        <v>0</v>
      </c>
      <c r="G14" s="17">
        <f>SUM('[6]Total Parc. 1'!G15,'[6]Total Parceiro 2'!G15,'[6]Total Parceiro 3'!G15)</f>
        <v>0</v>
      </c>
      <c r="H14" s="17">
        <f>SUM('[6]Total Parc. 1'!H15,'[6]Total Parceiro 2'!H15,'[6]Total Parceiro 3'!H15)</f>
        <v>0</v>
      </c>
      <c r="I14" s="20">
        <f t="shared" si="0"/>
        <v>0</v>
      </c>
    </row>
    <row r="15" spans="2:9" ht="15" thickBot="1" x14ac:dyDescent="0.4">
      <c r="B15" s="134" t="s">
        <v>22</v>
      </c>
      <c r="C15" s="135"/>
      <c r="D15" s="16">
        <f>SUM('[6]Total Parc. 1'!D16,'[6]Total Parceiro 2'!D16,'[6]Total Parceiro 3'!D16)</f>
        <v>0</v>
      </c>
      <c r="E15" s="17">
        <f>SUM('[6]Total Parc. 1'!E16,'[6]Total Parceiro 2'!E16,'[6]Total Parceiro 3'!E16)</f>
        <v>0</v>
      </c>
      <c r="F15" s="17">
        <f>SUM('[6]Total Parc. 1'!F16,'[6]Total Parceiro 2'!F16,'[6]Total Parceiro 3'!F16)</f>
        <v>0</v>
      </c>
      <c r="G15" s="17">
        <f>SUM('[6]Total Parc. 1'!G16,'[6]Total Parceiro 2'!G16,'[6]Total Parceiro 3'!G16)</f>
        <v>0</v>
      </c>
      <c r="H15" s="17">
        <f>SUM('[6]Total Parc. 1'!H16,'[6]Total Parceiro 2'!H16,'[6]Total Parceiro 3'!H16)</f>
        <v>0</v>
      </c>
      <c r="I15" s="20">
        <f t="shared" si="0"/>
        <v>0</v>
      </c>
    </row>
    <row r="16" spans="2:9" ht="15" thickBot="1" x14ac:dyDescent="0.4">
      <c r="B16" s="134" t="s">
        <v>23</v>
      </c>
      <c r="C16" s="135"/>
      <c r="D16" s="16">
        <f>SUM('[6]Total Parc. 1'!D17,'[6]Total Parceiro 2'!D17,'[6]Total Parceiro 3'!D17)</f>
        <v>0</v>
      </c>
      <c r="E16" s="17">
        <f>SUM('[6]Total Parc. 1'!E17,'[6]Total Parceiro 2'!E17,'[6]Total Parceiro 3'!E17)</f>
        <v>0</v>
      </c>
      <c r="F16" s="17">
        <f>SUM('[6]Total Parc. 1'!F17,'[6]Total Parceiro 2'!F17,'[6]Total Parceiro 3'!F17)</f>
        <v>0</v>
      </c>
      <c r="G16" s="17">
        <f>SUM('[6]Total Parc. 1'!G17,'[6]Total Parceiro 2'!G17,'[6]Total Parceiro 3'!G17)</f>
        <v>0</v>
      </c>
      <c r="H16" s="17">
        <f>SUM('[6]Total Parc. 1'!H17,'[6]Total Parceiro 2'!H17,'[6]Total Parceiro 3'!H17)</f>
        <v>0</v>
      </c>
      <c r="I16" s="20">
        <f t="shared" si="0"/>
        <v>0</v>
      </c>
    </row>
    <row r="17" spans="2:9" ht="15" thickBot="1" x14ac:dyDescent="0.4">
      <c r="B17" s="134" t="s">
        <v>24</v>
      </c>
      <c r="C17" s="135"/>
      <c r="D17" s="16">
        <f>SUM('[6]Total Parc. 1'!D18,'[6]Total Parceiro 2'!D18,'[6]Total Parceiro 3'!D18)</f>
        <v>0</v>
      </c>
      <c r="E17" s="17">
        <f>SUM('[6]Total Parc. 1'!E18,'[6]Total Parceiro 2'!E18,'[6]Total Parceiro 3'!E18)</f>
        <v>0</v>
      </c>
      <c r="F17" s="17">
        <f>SUM('[6]Total Parc. 1'!F18,'[6]Total Parceiro 2'!F18,'[6]Total Parceiro 3'!F18)</f>
        <v>0</v>
      </c>
      <c r="G17" s="17">
        <f>SUM('[6]Total Parc. 1'!G18,'[6]Total Parceiro 2'!G18,'[6]Total Parceiro 3'!G18)</f>
        <v>0</v>
      </c>
      <c r="H17" s="17">
        <f>SUM('[6]Total Parc. 1'!H18,'[6]Total Parceiro 2'!H18,'[6]Total Parceiro 3'!H18)</f>
        <v>0</v>
      </c>
      <c r="I17" s="20">
        <f t="shared" si="0"/>
        <v>0</v>
      </c>
    </row>
    <row r="18" spans="2:9" ht="15" thickBot="1" x14ac:dyDescent="0.4">
      <c r="B18" s="134" t="s">
        <v>25</v>
      </c>
      <c r="C18" s="135"/>
      <c r="D18" s="16">
        <f>SUM('[6]Total Parc. 1'!D19,'[6]Total Parceiro 2'!D19,'[6]Total Parceiro 3'!D19)</f>
        <v>0</v>
      </c>
      <c r="E18" s="17">
        <f>SUM('[6]Total Parc. 1'!E19,'[6]Total Parceiro 2'!E19,'[6]Total Parceiro 3'!E19)</f>
        <v>0</v>
      </c>
      <c r="F18" s="17">
        <f>SUM('[6]Total Parc. 1'!F19,'[6]Total Parceiro 2'!F19,'[6]Total Parceiro 3'!F19)</f>
        <v>0</v>
      </c>
      <c r="G18" s="17">
        <f>SUM('[6]Total Parc. 1'!G19,'[6]Total Parceiro 2'!G19,'[6]Total Parceiro 3'!G19)</f>
        <v>0</v>
      </c>
      <c r="H18" s="17">
        <f>SUM('[6]Total Parc. 1'!H19,'[6]Total Parceiro 2'!H19,'[6]Total Parceiro 3'!H19)</f>
        <v>0</v>
      </c>
      <c r="I18" s="20">
        <f t="shared" si="0"/>
        <v>0</v>
      </c>
    </row>
    <row r="19" spans="2:9" ht="15" thickBot="1" x14ac:dyDescent="0.4">
      <c r="B19" s="134" t="s">
        <v>26</v>
      </c>
      <c r="C19" s="135"/>
      <c r="D19" s="16">
        <f>SUM('[6]Total Parc. 1'!D20,'[6]Total Parceiro 2'!D20,'[6]Total Parceiro 3'!D20)</f>
        <v>0</v>
      </c>
      <c r="E19" s="17">
        <f>SUM('[6]Total Parc. 1'!E20,'[6]Total Parceiro 2'!E20,'[6]Total Parceiro 3'!E20)</f>
        <v>0</v>
      </c>
      <c r="F19" s="17">
        <f>SUM('[6]Total Parc. 1'!F20,'[6]Total Parceiro 2'!F20,'[6]Total Parceiro 3'!F20)</f>
        <v>0</v>
      </c>
      <c r="G19" s="17">
        <f>SUM('[6]Total Parc. 1'!G20,'[6]Total Parceiro 2'!G20,'[6]Total Parceiro 3'!G20)</f>
        <v>0</v>
      </c>
      <c r="H19" s="17">
        <f>SUM('[6]Total Parc. 1'!H20,'[6]Total Parceiro 2'!H20,'[6]Total Parceiro 3'!H20)</f>
        <v>0</v>
      </c>
      <c r="I19" s="20">
        <f t="shared" si="0"/>
        <v>0</v>
      </c>
    </row>
    <row r="20" spans="2:9" ht="15" thickBot="1" x14ac:dyDescent="0.4">
      <c r="B20" s="143" t="s">
        <v>27</v>
      </c>
      <c r="C20" s="144"/>
      <c r="D20" s="21">
        <f t="shared" ref="D20:I20" si="1">SUM(D9:D19)</f>
        <v>0</v>
      </c>
      <c r="E20" s="22">
        <f t="shared" si="1"/>
        <v>0</v>
      </c>
      <c r="F20" s="22">
        <f t="shared" si="1"/>
        <v>0</v>
      </c>
      <c r="G20" s="22">
        <f t="shared" si="1"/>
        <v>0</v>
      </c>
      <c r="H20" s="22">
        <f t="shared" si="1"/>
        <v>0</v>
      </c>
      <c r="I20" s="23">
        <f t="shared" si="1"/>
        <v>0</v>
      </c>
    </row>
  </sheetData>
  <mergeCells count="13">
    <mergeCell ref="B20:C20"/>
    <mergeCell ref="B14:C14"/>
    <mergeCell ref="B15:C15"/>
    <mergeCell ref="B16:C16"/>
    <mergeCell ref="B17:C17"/>
    <mergeCell ref="B18:C18"/>
    <mergeCell ref="B19:C19"/>
    <mergeCell ref="B13:C13"/>
    <mergeCell ref="D2:I6"/>
    <mergeCell ref="B9:C9"/>
    <mergeCell ref="B10:C10"/>
    <mergeCell ref="B11:C11"/>
    <mergeCell ref="B12:C12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02"/>
  <sheetViews>
    <sheetView showGridLines="0" tabSelected="1" topLeftCell="A65" zoomScale="75" zoomScaleNormal="75" workbookViewId="0">
      <selection activeCell="D71" sqref="D71:E71"/>
    </sheetView>
  </sheetViews>
  <sheetFormatPr defaultRowHeight="14.5" x14ac:dyDescent="0.35"/>
  <cols>
    <col min="2" max="2" width="34" customWidth="1"/>
    <col min="3" max="4" width="32" customWidth="1"/>
    <col min="5" max="6" width="14.26953125" customWidth="1"/>
    <col min="7" max="7" width="15.1796875" customWidth="1"/>
    <col min="8" max="8" width="15.7265625" customWidth="1"/>
    <col min="9" max="9" width="13.453125" customWidth="1"/>
    <col min="10" max="10" width="15.453125" customWidth="1"/>
    <col min="11" max="11" width="9.26953125" customWidth="1"/>
    <col min="12" max="12" width="14" customWidth="1"/>
    <col min="13" max="13" width="10" customWidth="1"/>
    <col min="14" max="14" width="17.1796875" customWidth="1"/>
    <col min="15" max="15" width="10" customWidth="1"/>
    <col min="16" max="16" width="17.1796875" customWidth="1"/>
    <col min="17" max="17" width="9.81640625" customWidth="1"/>
  </cols>
  <sheetData>
    <row r="1" spans="1:16" x14ac:dyDescent="0.35">
      <c r="A1" s="25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15" customHeight="1" x14ac:dyDescent="0.35">
      <c r="A2" s="25"/>
      <c r="B2" s="150" t="s">
        <v>28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2"/>
    </row>
    <row r="3" spans="1:16" ht="15" customHeight="1" x14ac:dyDescent="0.35">
      <c r="A3" s="25"/>
      <c r="B3" s="153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5"/>
    </row>
    <row r="4" spans="1:16" ht="15" customHeight="1" x14ac:dyDescent="0.35">
      <c r="A4" s="25"/>
      <c r="B4" s="153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5"/>
    </row>
    <row r="5" spans="1:16" ht="15" customHeight="1" x14ac:dyDescent="0.35">
      <c r="A5" s="25"/>
      <c r="B5" s="153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5"/>
    </row>
    <row r="6" spans="1:16" ht="15" customHeight="1" x14ac:dyDescent="0.35">
      <c r="A6" s="25"/>
      <c r="B6" s="153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5"/>
    </row>
    <row r="7" spans="1:16" ht="15" customHeight="1" x14ac:dyDescent="0.35">
      <c r="A7" s="25"/>
      <c r="B7" s="153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5"/>
    </row>
    <row r="8" spans="1:16" ht="15" customHeight="1" x14ac:dyDescent="0.35">
      <c r="A8" s="25"/>
      <c r="B8" s="156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8"/>
    </row>
    <row r="9" spans="1:16" x14ac:dyDescent="0.35">
      <c r="A9" s="26"/>
      <c r="B9" s="27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 ht="18" customHeight="1" x14ac:dyDescent="0.35">
      <c r="A10" s="28"/>
      <c r="B10" s="59" t="s">
        <v>29</v>
      </c>
      <c r="C10" s="58"/>
      <c r="D10" s="58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1:16" x14ac:dyDescent="0.35">
      <c r="A11" s="25"/>
      <c r="B11" s="30"/>
      <c r="C11" s="24"/>
      <c r="D11" s="24"/>
      <c r="E11" s="24"/>
      <c r="F11" s="24"/>
      <c r="G11" s="31"/>
      <c r="H11" s="24"/>
      <c r="I11" s="24"/>
      <c r="J11" s="24"/>
      <c r="K11" s="24"/>
      <c r="L11" s="24"/>
      <c r="M11" s="24"/>
      <c r="N11" s="24"/>
      <c r="O11" s="24"/>
      <c r="P11" s="24"/>
    </row>
    <row r="12" spans="1:16" ht="15.5" x14ac:dyDescent="0.35">
      <c r="A12" s="25"/>
      <c r="B12" s="82" t="s">
        <v>30</v>
      </c>
      <c r="C12" s="60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2"/>
    </row>
    <row r="13" spans="1:16" ht="15.5" x14ac:dyDescent="0.35">
      <c r="A13" s="25"/>
      <c r="B13" s="55" t="s">
        <v>31</v>
      </c>
      <c r="C13" s="60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2"/>
    </row>
    <row r="14" spans="1:16" ht="15.5" x14ac:dyDescent="0.35">
      <c r="A14" s="25"/>
      <c r="B14" s="55" t="s">
        <v>32</v>
      </c>
      <c r="C14" s="60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2"/>
    </row>
    <row r="15" spans="1:16" ht="15.5" x14ac:dyDescent="0.35">
      <c r="A15" s="25"/>
      <c r="B15" s="55" t="s">
        <v>33</v>
      </c>
      <c r="C15" s="60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</row>
    <row r="16" spans="1:16" x14ac:dyDescent="0.35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7" ht="18" x14ac:dyDescent="0.35">
      <c r="A17" s="32"/>
      <c r="B17" s="114" t="s">
        <v>136</v>
      </c>
      <c r="C17" s="114"/>
      <c r="D17" s="76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 spans="1:17" ht="15" thickBot="1" x14ac:dyDescent="0.4">
      <c r="A18" s="32"/>
      <c r="B18" s="52"/>
      <c r="C18" s="53"/>
      <c r="D18" s="53"/>
      <c r="E18" s="53"/>
      <c r="F18" s="53"/>
      <c r="G18" s="53"/>
      <c r="H18" s="53"/>
      <c r="I18" s="34"/>
      <c r="J18" s="34"/>
      <c r="K18" s="34"/>
      <c r="L18" s="34"/>
      <c r="M18" s="34"/>
      <c r="N18" s="34"/>
      <c r="O18" s="34"/>
      <c r="P18" s="34"/>
    </row>
    <row r="19" spans="1:17" ht="30" customHeight="1" x14ac:dyDescent="0.35">
      <c r="A19" s="32"/>
      <c r="B19" s="159" t="s">
        <v>42</v>
      </c>
      <c r="C19" s="159" t="s">
        <v>43</v>
      </c>
      <c r="D19" s="159" t="s">
        <v>85</v>
      </c>
      <c r="E19" s="159" t="s">
        <v>81</v>
      </c>
      <c r="F19" s="159" t="s">
        <v>34</v>
      </c>
      <c r="G19" s="159" t="s">
        <v>35</v>
      </c>
      <c r="H19" s="159" t="s">
        <v>36</v>
      </c>
      <c r="I19" s="159" t="s">
        <v>37</v>
      </c>
      <c r="J19" s="162" t="s">
        <v>46</v>
      </c>
      <c r="K19" s="163"/>
      <c r="L19" s="162" t="s">
        <v>47</v>
      </c>
      <c r="M19" s="163"/>
      <c r="N19" s="162" t="s">
        <v>48</v>
      </c>
      <c r="O19" s="163"/>
      <c r="P19" s="162" t="s">
        <v>49</v>
      </c>
      <c r="Q19" s="163"/>
    </row>
    <row r="20" spans="1:17" ht="28" x14ac:dyDescent="0.35">
      <c r="A20" s="32"/>
      <c r="B20" s="160"/>
      <c r="C20" s="160"/>
      <c r="D20" s="160"/>
      <c r="E20" s="160"/>
      <c r="F20" s="160"/>
      <c r="G20" s="160"/>
      <c r="H20" s="160"/>
      <c r="I20" s="160"/>
      <c r="J20" s="80" t="s">
        <v>38</v>
      </c>
      <c r="K20" s="80" t="s">
        <v>39</v>
      </c>
      <c r="L20" s="80" t="s">
        <v>38</v>
      </c>
      <c r="M20" s="80" t="s">
        <v>39</v>
      </c>
      <c r="N20" s="80" t="s">
        <v>38</v>
      </c>
      <c r="O20" s="80" t="s">
        <v>39</v>
      </c>
      <c r="P20" s="80" t="s">
        <v>38</v>
      </c>
      <c r="Q20" s="80" t="s">
        <v>39</v>
      </c>
    </row>
    <row r="21" spans="1:17" x14ac:dyDescent="0.35">
      <c r="A21" s="35"/>
      <c r="B21" s="36"/>
      <c r="C21" s="36"/>
      <c r="D21" s="36"/>
      <c r="E21" s="36"/>
      <c r="F21" s="37"/>
      <c r="G21" s="37"/>
      <c r="H21" s="38"/>
      <c r="I21" s="39">
        <f>F21*H21*G21</f>
        <v>0</v>
      </c>
      <c r="J21" s="36"/>
      <c r="K21" s="38"/>
      <c r="L21" s="36"/>
      <c r="M21" s="38"/>
      <c r="N21" s="36"/>
      <c r="O21" s="38"/>
      <c r="P21" s="36"/>
      <c r="Q21" s="38"/>
    </row>
    <row r="22" spans="1:17" x14ac:dyDescent="0.35">
      <c r="A22" s="35"/>
      <c r="B22" s="36"/>
      <c r="C22" s="36"/>
      <c r="D22" s="36"/>
      <c r="E22" s="36"/>
      <c r="F22" s="37"/>
      <c r="G22" s="37"/>
      <c r="H22" s="38"/>
      <c r="I22" s="39">
        <f t="shared" ref="I22:I29" si="0">F22*H22*G22</f>
        <v>0</v>
      </c>
      <c r="J22" s="36"/>
      <c r="K22" s="38"/>
      <c r="L22" s="36"/>
      <c r="M22" s="38"/>
      <c r="N22" s="36"/>
      <c r="O22" s="38"/>
      <c r="P22" s="36"/>
      <c r="Q22" s="38"/>
    </row>
    <row r="23" spans="1:17" x14ac:dyDescent="0.35">
      <c r="A23" s="35"/>
      <c r="B23" s="36"/>
      <c r="C23" s="36"/>
      <c r="D23" s="36"/>
      <c r="E23" s="36"/>
      <c r="F23" s="37"/>
      <c r="G23" s="37"/>
      <c r="H23" s="38"/>
      <c r="I23" s="39">
        <f t="shared" si="0"/>
        <v>0</v>
      </c>
      <c r="J23" s="36"/>
      <c r="K23" s="38"/>
      <c r="L23" s="36"/>
      <c r="M23" s="38"/>
      <c r="N23" s="36"/>
      <c r="O23" s="38"/>
      <c r="P23" s="36"/>
      <c r="Q23" s="38"/>
    </row>
    <row r="24" spans="1:17" x14ac:dyDescent="0.35">
      <c r="A24" s="32"/>
      <c r="B24" s="40"/>
      <c r="C24" s="40"/>
      <c r="D24" s="40"/>
      <c r="E24" s="40"/>
      <c r="F24" s="41"/>
      <c r="G24" s="41"/>
      <c r="H24" s="42"/>
      <c r="I24" s="39">
        <f t="shared" si="0"/>
        <v>0</v>
      </c>
      <c r="J24" s="40"/>
      <c r="K24" s="38"/>
      <c r="L24" s="40"/>
      <c r="M24" s="38"/>
      <c r="N24" s="40"/>
      <c r="O24" s="38"/>
      <c r="P24" s="40"/>
      <c r="Q24" s="38"/>
    </row>
    <row r="25" spans="1:17" x14ac:dyDescent="0.35">
      <c r="A25" s="32"/>
      <c r="B25" s="40"/>
      <c r="C25" s="40"/>
      <c r="D25" s="40"/>
      <c r="E25" s="40"/>
      <c r="F25" s="41"/>
      <c r="G25" s="41"/>
      <c r="H25" s="42"/>
      <c r="I25" s="39">
        <f t="shared" si="0"/>
        <v>0</v>
      </c>
      <c r="J25" s="40"/>
      <c r="K25" s="38"/>
      <c r="L25" s="40"/>
      <c r="M25" s="38"/>
      <c r="N25" s="40"/>
      <c r="O25" s="38"/>
      <c r="P25" s="40"/>
      <c r="Q25" s="38"/>
    </row>
    <row r="26" spans="1:17" x14ac:dyDescent="0.35">
      <c r="A26" s="32"/>
      <c r="B26" s="40"/>
      <c r="C26" s="40"/>
      <c r="D26" s="40"/>
      <c r="E26" s="40"/>
      <c r="F26" s="41"/>
      <c r="G26" s="41"/>
      <c r="H26" s="42"/>
      <c r="I26" s="39">
        <f t="shared" si="0"/>
        <v>0</v>
      </c>
      <c r="J26" s="40"/>
      <c r="K26" s="38"/>
      <c r="L26" s="40"/>
      <c r="M26" s="38"/>
      <c r="N26" s="40"/>
      <c r="O26" s="38"/>
      <c r="P26" s="40"/>
      <c r="Q26" s="38"/>
    </row>
    <row r="27" spans="1:17" x14ac:dyDescent="0.35">
      <c r="A27" s="32"/>
      <c r="B27" s="40"/>
      <c r="C27" s="40"/>
      <c r="D27" s="40"/>
      <c r="E27" s="40"/>
      <c r="F27" s="41"/>
      <c r="G27" s="41"/>
      <c r="H27" s="42"/>
      <c r="I27" s="39">
        <f t="shared" si="0"/>
        <v>0</v>
      </c>
      <c r="J27" s="40"/>
      <c r="K27" s="38"/>
      <c r="L27" s="40"/>
      <c r="M27" s="38"/>
      <c r="N27" s="40"/>
      <c r="O27" s="38"/>
      <c r="P27" s="40"/>
      <c r="Q27" s="38"/>
    </row>
    <row r="28" spans="1:17" x14ac:dyDescent="0.35">
      <c r="A28" s="32"/>
      <c r="B28" s="40"/>
      <c r="C28" s="40"/>
      <c r="D28" s="40"/>
      <c r="E28" s="40"/>
      <c r="F28" s="41"/>
      <c r="G28" s="41"/>
      <c r="H28" s="42"/>
      <c r="I28" s="39">
        <f t="shared" si="0"/>
        <v>0</v>
      </c>
      <c r="J28" s="40"/>
      <c r="K28" s="38"/>
      <c r="L28" s="40"/>
      <c r="M28" s="38"/>
      <c r="N28" s="40"/>
      <c r="O28" s="38"/>
      <c r="P28" s="40"/>
      <c r="Q28" s="38"/>
    </row>
    <row r="29" spans="1:17" x14ac:dyDescent="0.35">
      <c r="A29" s="32"/>
      <c r="B29" s="40"/>
      <c r="C29" s="40"/>
      <c r="D29" s="40"/>
      <c r="E29" s="40"/>
      <c r="F29" s="41"/>
      <c r="G29" s="41"/>
      <c r="H29" s="42"/>
      <c r="I29" s="39">
        <f t="shared" si="0"/>
        <v>0</v>
      </c>
      <c r="J29" s="40"/>
      <c r="K29" s="38"/>
      <c r="L29" s="40"/>
      <c r="M29" s="38"/>
      <c r="N29" s="40"/>
      <c r="O29" s="38"/>
      <c r="P29" s="40"/>
      <c r="Q29" s="38"/>
    </row>
    <row r="30" spans="1:17" ht="15" thickBot="1" x14ac:dyDescent="0.4">
      <c r="A30" s="32"/>
      <c r="B30" s="147" t="s">
        <v>40</v>
      </c>
      <c r="C30" s="148"/>
      <c r="D30" s="148"/>
      <c r="E30" s="148"/>
      <c r="F30" s="148"/>
      <c r="G30" s="148"/>
      <c r="H30" s="149"/>
      <c r="I30" s="71">
        <f>SUM(I21:I29)</f>
        <v>0</v>
      </c>
      <c r="J30" s="145">
        <f>SUM(K21:K29)</f>
        <v>0</v>
      </c>
      <c r="K30" s="146"/>
      <c r="L30" s="145">
        <f>SUM(M21:M29)</f>
        <v>0</v>
      </c>
      <c r="M30" s="146"/>
      <c r="N30" s="145">
        <f>SUM(O21:O29)</f>
        <v>0</v>
      </c>
      <c r="O30" s="146"/>
      <c r="P30" s="145">
        <f>SUM(Q21:Q29)</f>
        <v>0</v>
      </c>
      <c r="Q30" s="146"/>
    </row>
    <row r="31" spans="1:17" x14ac:dyDescent="0.35">
      <c r="A31" s="32"/>
      <c r="B31" s="34"/>
      <c r="C31" s="43"/>
      <c r="D31" s="43"/>
      <c r="E31" s="43"/>
      <c r="F31" s="43"/>
      <c r="G31" s="34"/>
      <c r="H31" s="43"/>
      <c r="I31" s="43"/>
      <c r="J31" s="43"/>
      <c r="K31" s="43"/>
      <c r="L31" s="43"/>
      <c r="M31" s="43"/>
      <c r="N31" s="43"/>
      <c r="O31" s="43"/>
      <c r="P31" s="43"/>
    </row>
    <row r="32" spans="1:17" ht="17.5" x14ac:dyDescent="0.35">
      <c r="A32" s="32"/>
      <c r="B32" s="164" t="s">
        <v>41</v>
      </c>
      <c r="C32" s="164"/>
      <c r="D32" s="164"/>
      <c r="E32" s="164"/>
      <c r="F32" s="164"/>
      <c r="G32" s="164"/>
      <c r="H32" s="164"/>
      <c r="I32" s="44"/>
      <c r="J32" s="44"/>
      <c r="K32" s="44"/>
      <c r="L32" s="44"/>
      <c r="M32" s="44"/>
      <c r="N32" s="44"/>
      <c r="O32" s="44"/>
      <c r="P32" s="44"/>
    </row>
    <row r="33" spans="1:17" ht="18" thickBot="1" x14ac:dyDescent="0.4">
      <c r="A33" s="32"/>
      <c r="B33" s="33"/>
      <c r="C33" s="33"/>
      <c r="D33" s="33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</row>
    <row r="34" spans="1:17" ht="15" customHeight="1" x14ac:dyDescent="0.35">
      <c r="A34" s="32"/>
      <c r="B34" s="159" t="s">
        <v>42</v>
      </c>
      <c r="C34" s="159" t="s">
        <v>43</v>
      </c>
      <c r="D34" s="159" t="s">
        <v>85</v>
      </c>
      <c r="E34" s="159"/>
      <c r="F34" s="159" t="s">
        <v>81</v>
      </c>
      <c r="G34" s="159" t="s">
        <v>34</v>
      </c>
      <c r="H34" s="159" t="s">
        <v>36</v>
      </c>
      <c r="I34" s="159" t="s">
        <v>37</v>
      </c>
      <c r="J34" s="162" t="s">
        <v>46</v>
      </c>
      <c r="K34" s="163"/>
      <c r="L34" s="162" t="s">
        <v>47</v>
      </c>
      <c r="M34" s="163"/>
      <c r="N34" s="162" t="s">
        <v>50</v>
      </c>
      <c r="O34" s="163"/>
      <c r="P34" s="162" t="s">
        <v>51</v>
      </c>
      <c r="Q34" s="163"/>
    </row>
    <row r="35" spans="1:17" ht="28" x14ac:dyDescent="0.35">
      <c r="A35" s="32"/>
      <c r="B35" s="160"/>
      <c r="C35" s="160"/>
      <c r="D35" s="160"/>
      <c r="E35" s="160"/>
      <c r="F35" s="160"/>
      <c r="G35" s="160"/>
      <c r="H35" s="160"/>
      <c r="I35" s="160"/>
      <c r="J35" s="80" t="s">
        <v>38</v>
      </c>
      <c r="K35" s="80" t="s">
        <v>39</v>
      </c>
      <c r="L35" s="80" t="s">
        <v>38</v>
      </c>
      <c r="M35" s="80" t="s">
        <v>39</v>
      </c>
      <c r="N35" s="80" t="s">
        <v>38</v>
      </c>
      <c r="O35" s="80" t="s">
        <v>39</v>
      </c>
      <c r="P35" s="80" t="s">
        <v>38</v>
      </c>
      <c r="Q35" s="80" t="s">
        <v>39</v>
      </c>
    </row>
    <row r="36" spans="1:17" x14ac:dyDescent="0.35">
      <c r="A36" s="32"/>
      <c r="B36" s="45"/>
      <c r="C36" s="84"/>
      <c r="D36" s="170"/>
      <c r="E36" s="171"/>
      <c r="F36" s="69"/>
      <c r="G36" s="46"/>
      <c r="H36" s="47"/>
      <c r="I36" s="39">
        <f>G36*H36</f>
        <v>0</v>
      </c>
      <c r="J36" s="45"/>
      <c r="K36" s="47"/>
      <c r="L36" s="45"/>
      <c r="M36" s="47"/>
      <c r="N36" s="45"/>
      <c r="O36" s="47"/>
      <c r="P36" s="45"/>
      <c r="Q36" s="47"/>
    </row>
    <row r="37" spans="1:17" x14ac:dyDescent="0.35">
      <c r="A37" s="32"/>
      <c r="B37" s="45"/>
      <c r="C37" s="84"/>
      <c r="D37" s="170"/>
      <c r="E37" s="171"/>
      <c r="F37" s="69"/>
      <c r="G37" s="46"/>
      <c r="H37" s="47"/>
      <c r="I37" s="39">
        <f t="shared" ref="I37:I43" si="1">G37*H37</f>
        <v>0</v>
      </c>
      <c r="J37" s="45"/>
      <c r="K37" s="47"/>
      <c r="L37" s="45"/>
      <c r="M37" s="47"/>
      <c r="N37" s="45"/>
      <c r="O37" s="47"/>
      <c r="P37" s="45"/>
      <c r="Q37" s="47"/>
    </row>
    <row r="38" spans="1:17" x14ac:dyDescent="0.35">
      <c r="A38" s="35"/>
      <c r="B38" s="48"/>
      <c r="C38" s="85"/>
      <c r="D38" s="170"/>
      <c r="E38" s="171"/>
      <c r="F38" s="70"/>
      <c r="G38" s="49"/>
      <c r="H38" s="50"/>
      <c r="I38" s="39">
        <f t="shared" si="1"/>
        <v>0</v>
      </c>
      <c r="J38" s="48"/>
      <c r="K38" s="50"/>
      <c r="L38" s="48"/>
      <c r="M38" s="50"/>
      <c r="N38" s="48"/>
      <c r="O38" s="47"/>
      <c r="P38" s="48"/>
      <c r="Q38" s="47"/>
    </row>
    <row r="39" spans="1:17" x14ac:dyDescent="0.35">
      <c r="A39" s="35"/>
      <c r="B39" s="48"/>
      <c r="C39" s="85"/>
      <c r="D39" s="170"/>
      <c r="E39" s="171"/>
      <c r="F39" s="70"/>
      <c r="G39" s="49"/>
      <c r="H39" s="50"/>
      <c r="I39" s="39">
        <f t="shared" si="1"/>
        <v>0</v>
      </c>
      <c r="J39" s="48"/>
      <c r="K39" s="50"/>
      <c r="L39" s="48"/>
      <c r="M39" s="50"/>
      <c r="N39" s="45"/>
      <c r="O39" s="47"/>
      <c r="P39" s="45"/>
      <c r="Q39" s="47"/>
    </row>
    <row r="40" spans="1:17" x14ac:dyDescent="0.35">
      <c r="A40" s="35"/>
      <c r="B40" s="48"/>
      <c r="C40" s="85"/>
      <c r="D40" s="170"/>
      <c r="E40" s="171"/>
      <c r="F40" s="70"/>
      <c r="G40" s="49"/>
      <c r="H40" s="50"/>
      <c r="I40" s="39">
        <f t="shared" si="1"/>
        <v>0</v>
      </c>
      <c r="J40" s="48"/>
      <c r="K40" s="50"/>
      <c r="L40" s="48"/>
      <c r="M40" s="50"/>
      <c r="N40" s="48"/>
      <c r="O40" s="47"/>
      <c r="P40" s="48"/>
      <c r="Q40" s="47"/>
    </row>
    <row r="41" spans="1:17" x14ac:dyDescent="0.35">
      <c r="A41" s="35"/>
      <c r="B41" s="45"/>
      <c r="C41" s="84"/>
      <c r="D41" s="170"/>
      <c r="E41" s="171"/>
      <c r="F41" s="69"/>
      <c r="G41" s="46"/>
      <c r="H41" s="47"/>
      <c r="I41" s="39">
        <f t="shared" si="1"/>
        <v>0</v>
      </c>
      <c r="J41" s="45"/>
      <c r="K41" s="47"/>
      <c r="L41" s="45"/>
      <c r="M41" s="47"/>
      <c r="N41" s="45"/>
      <c r="O41" s="47"/>
      <c r="P41" s="45"/>
      <c r="Q41" s="47"/>
    </row>
    <row r="42" spans="1:17" x14ac:dyDescent="0.35">
      <c r="A42" s="35"/>
      <c r="B42" s="45"/>
      <c r="C42" s="86"/>
      <c r="D42" s="170"/>
      <c r="E42" s="171"/>
      <c r="F42" s="69"/>
      <c r="G42" s="46"/>
      <c r="H42" s="47"/>
      <c r="I42" s="39">
        <f t="shared" si="1"/>
        <v>0</v>
      </c>
      <c r="J42" s="45"/>
      <c r="K42" s="47"/>
      <c r="L42" s="45"/>
      <c r="M42" s="47"/>
      <c r="N42" s="45"/>
      <c r="O42" s="47"/>
      <c r="P42" s="45"/>
      <c r="Q42" s="47"/>
    </row>
    <row r="43" spans="1:17" x14ac:dyDescent="0.35">
      <c r="A43" s="32"/>
      <c r="B43" s="45"/>
      <c r="C43" s="84"/>
      <c r="D43" s="170"/>
      <c r="E43" s="171"/>
      <c r="F43" s="69"/>
      <c r="G43" s="46"/>
      <c r="H43" s="47"/>
      <c r="I43" s="39">
        <f t="shared" si="1"/>
        <v>0</v>
      </c>
      <c r="J43" s="45"/>
      <c r="K43" s="47"/>
      <c r="L43" s="45"/>
      <c r="M43" s="47"/>
      <c r="N43" s="45"/>
      <c r="O43" s="47"/>
      <c r="P43" s="45"/>
      <c r="Q43" s="47"/>
    </row>
    <row r="44" spans="1:17" ht="15" thickBot="1" x14ac:dyDescent="0.4">
      <c r="A44" s="32"/>
      <c r="B44" s="147" t="s">
        <v>40</v>
      </c>
      <c r="C44" s="148"/>
      <c r="D44" s="148"/>
      <c r="E44" s="148"/>
      <c r="F44" s="148"/>
      <c r="G44" s="148"/>
      <c r="H44" s="149"/>
      <c r="I44" s="71">
        <f>SUM(I36:I43)</f>
        <v>0</v>
      </c>
      <c r="J44" s="145">
        <f>SUM(K36:K43)</f>
        <v>0</v>
      </c>
      <c r="K44" s="146"/>
      <c r="L44" s="145">
        <f>SUM(M36:M43)</f>
        <v>0</v>
      </c>
      <c r="M44" s="146"/>
      <c r="N44" s="145">
        <f>SUM(O36:O43)</f>
        <v>0</v>
      </c>
      <c r="O44" s="146"/>
      <c r="P44" s="145">
        <f>SUM(Q36:Q43)</f>
        <v>0</v>
      </c>
      <c r="Q44" s="146"/>
    </row>
    <row r="45" spans="1:17" x14ac:dyDescent="0.35">
      <c r="A45" s="32"/>
      <c r="B45" s="34"/>
      <c r="C45" s="43"/>
      <c r="D45" s="43"/>
      <c r="E45" s="43"/>
      <c r="F45" s="43"/>
      <c r="G45" s="34"/>
      <c r="H45" s="43"/>
      <c r="I45" s="43"/>
      <c r="J45" s="43"/>
      <c r="K45" s="43"/>
      <c r="L45" s="43"/>
      <c r="M45" s="43"/>
      <c r="N45" s="43"/>
      <c r="O45" s="43"/>
      <c r="P45" s="43"/>
    </row>
    <row r="46" spans="1:17" ht="18" customHeight="1" x14ac:dyDescent="0.35">
      <c r="A46" s="32"/>
      <c r="B46" s="164" t="s">
        <v>44</v>
      </c>
      <c r="C46" s="164"/>
      <c r="D46" s="164"/>
      <c r="E46" s="164"/>
      <c r="F46" s="164"/>
      <c r="G46" s="164"/>
      <c r="H46" s="164"/>
      <c r="I46" s="44"/>
      <c r="J46" s="44"/>
      <c r="K46" s="44"/>
      <c r="L46" s="44"/>
      <c r="M46" s="44"/>
      <c r="N46" s="44"/>
      <c r="O46" s="44"/>
      <c r="P46" s="44"/>
    </row>
    <row r="47" spans="1:17" ht="18" thickBot="1" x14ac:dyDescent="0.4">
      <c r="A47" s="32"/>
      <c r="B47" s="33"/>
      <c r="C47" s="33"/>
      <c r="D47" s="33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1:17" ht="15" customHeight="1" x14ac:dyDescent="0.35">
      <c r="A48" s="32"/>
      <c r="B48" s="159" t="s">
        <v>42</v>
      </c>
      <c r="C48" s="159" t="s">
        <v>43</v>
      </c>
      <c r="D48" s="159" t="s">
        <v>85</v>
      </c>
      <c r="E48" s="159"/>
      <c r="F48" s="159" t="s">
        <v>81</v>
      </c>
      <c r="G48" s="159" t="s">
        <v>34</v>
      </c>
      <c r="H48" s="159" t="s">
        <v>36</v>
      </c>
      <c r="I48" s="159" t="s">
        <v>37</v>
      </c>
      <c r="J48" s="162" t="s">
        <v>52</v>
      </c>
      <c r="K48" s="163"/>
      <c r="L48" s="162" t="s">
        <v>53</v>
      </c>
      <c r="M48" s="163"/>
      <c r="N48" s="162" t="s">
        <v>50</v>
      </c>
      <c r="O48" s="163"/>
      <c r="P48" s="162" t="s">
        <v>51</v>
      </c>
      <c r="Q48" s="163"/>
    </row>
    <row r="49" spans="1:17" ht="28" x14ac:dyDescent="0.35">
      <c r="A49" s="32"/>
      <c r="B49" s="161"/>
      <c r="C49" s="161"/>
      <c r="D49" s="161"/>
      <c r="E49" s="161"/>
      <c r="F49" s="161"/>
      <c r="G49" s="161"/>
      <c r="H49" s="160"/>
      <c r="I49" s="160"/>
      <c r="J49" s="80" t="s">
        <v>38</v>
      </c>
      <c r="K49" s="80" t="s">
        <v>39</v>
      </c>
      <c r="L49" s="80" t="s">
        <v>38</v>
      </c>
      <c r="M49" s="80" t="s">
        <v>39</v>
      </c>
      <c r="N49" s="80" t="s">
        <v>38</v>
      </c>
      <c r="O49" s="80" t="s">
        <v>39</v>
      </c>
      <c r="P49" s="80" t="s">
        <v>38</v>
      </c>
      <c r="Q49" s="80" t="s">
        <v>39</v>
      </c>
    </row>
    <row r="50" spans="1:17" x14ac:dyDescent="0.35">
      <c r="A50" s="32"/>
      <c r="B50" s="93"/>
      <c r="C50" s="101"/>
      <c r="D50" s="168"/>
      <c r="E50" s="169"/>
      <c r="F50" s="89"/>
      <c r="G50" s="90"/>
      <c r="H50" s="87"/>
      <c r="I50" s="39">
        <f t="shared" ref="I50:I57" si="2">G50*H50</f>
        <v>0</v>
      </c>
      <c r="J50" s="45"/>
      <c r="K50" s="47"/>
      <c r="L50" s="45"/>
      <c r="M50" s="56"/>
      <c r="N50" s="45"/>
      <c r="O50" s="47"/>
      <c r="P50" s="45"/>
      <c r="Q50" s="47"/>
    </row>
    <row r="51" spans="1:17" x14ac:dyDescent="0.35">
      <c r="A51" s="32"/>
      <c r="B51" s="94"/>
      <c r="C51" s="102"/>
      <c r="D51" s="168"/>
      <c r="E51" s="169"/>
      <c r="F51" s="69"/>
      <c r="G51" s="86"/>
      <c r="H51" s="87"/>
      <c r="I51" s="39">
        <f t="shared" si="2"/>
        <v>0</v>
      </c>
      <c r="J51" s="45"/>
      <c r="K51" s="47"/>
      <c r="L51" s="45"/>
      <c r="M51" s="56"/>
      <c r="N51" s="45"/>
      <c r="O51" s="47"/>
      <c r="P51" s="45"/>
      <c r="Q51" s="47"/>
    </row>
    <row r="52" spans="1:17" x14ac:dyDescent="0.35">
      <c r="A52" s="35"/>
      <c r="B52" s="95"/>
      <c r="C52" s="103"/>
      <c r="D52" s="168"/>
      <c r="E52" s="169"/>
      <c r="F52" s="70"/>
      <c r="G52" s="92"/>
      <c r="H52" s="88"/>
      <c r="I52" s="39">
        <f t="shared" si="2"/>
        <v>0</v>
      </c>
      <c r="J52" s="48"/>
      <c r="K52" s="50"/>
      <c r="L52" s="48"/>
      <c r="M52" s="57"/>
      <c r="N52" s="48"/>
      <c r="O52" s="47"/>
      <c r="P52" s="48"/>
      <c r="Q52" s="47"/>
    </row>
    <row r="53" spans="1:17" x14ac:dyDescent="0.35">
      <c r="A53" s="35"/>
      <c r="B53" s="95"/>
      <c r="C53" s="104"/>
      <c r="D53" s="168"/>
      <c r="E53" s="169"/>
      <c r="F53" s="70"/>
      <c r="G53" s="92"/>
      <c r="H53" s="88"/>
      <c r="I53" s="39">
        <f t="shared" si="2"/>
        <v>0</v>
      </c>
      <c r="J53" s="48"/>
      <c r="K53" s="50"/>
      <c r="L53" s="48"/>
      <c r="M53" s="57"/>
      <c r="N53" s="45"/>
      <c r="O53" s="47"/>
      <c r="P53" s="45"/>
      <c r="Q53" s="47"/>
    </row>
    <row r="54" spans="1:17" x14ac:dyDescent="0.35">
      <c r="A54" s="35"/>
      <c r="B54" s="95"/>
      <c r="C54" s="105"/>
      <c r="D54" s="168"/>
      <c r="E54" s="169"/>
      <c r="F54" s="70"/>
      <c r="G54" s="92"/>
      <c r="H54" s="88"/>
      <c r="I54" s="39">
        <f t="shared" si="2"/>
        <v>0</v>
      </c>
      <c r="J54" s="48"/>
      <c r="K54" s="50"/>
      <c r="L54" s="48"/>
      <c r="M54" s="57"/>
      <c r="N54" s="48"/>
      <c r="O54" s="47"/>
      <c r="P54" s="48"/>
      <c r="Q54" s="47"/>
    </row>
    <row r="55" spans="1:17" x14ac:dyDescent="0.35">
      <c r="A55" s="35"/>
      <c r="B55" s="91"/>
      <c r="C55" s="106"/>
      <c r="D55" s="168"/>
      <c r="E55" s="169"/>
      <c r="F55" s="69"/>
      <c r="G55" s="86"/>
      <c r="H55" s="87"/>
      <c r="I55" s="39">
        <f t="shared" si="2"/>
        <v>0</v>
      </c>
      <c r="J55" s="45"/>
      <c r="K55" s="47"/>
      <c r="L55" s="45"/>
      <c r="M55" s="56"/>
      <c r="N55" s="45"/>
      <c r="O55" s="47"/>
      <c r="P55" s="45"/>
      <c r="Q55" s="47"/>
    </row>
    <row r="56" spans="1:17" x14ac:dyDescent="0.35">
      <c r="A56" s="35"/>
      <c r="B56" s="91"/>
      <c r="C56" s="86"/>
      <c r="D56" s="168"/>
      <c r="E56" s="169"/>
      <c r="F56" s="69"/>
      <c r="G56" s="86"/>
      <c r="H56" s="87"/>
      <c r="I56" s="39">
        <f t="shared" si="2"/>
        <v>0</v>
      </c>
      <c r="J56" s="45"/>
      <c r="K56" s="47"/>
      <c r="L56" s="45"/>
      <c r="M56" s="56"/>
      <c r="N56" s="45"/>
      <c r="O56" s="47"/>
      <c r="P56" s="45"/>
      <c r="Q56" s="47"/>
    </row>
    <row r="57" spans="1:17" x14ac:dyDescent="0.35">
      <c r="A57" s="32"/>
      <c r="B57" s="91"/>
      <c r="C57" s="84"/>
      <c r="D57" s="168"/>
      <c r="E57" s="169"/>
      <c r="F57" s="69"/>
      <c r="G57" s="86"/>
      <c r="H57" s="87"/>
      <c r="I57" s="39">
        <f t="shared" si="2"/>
        <v>0</v>
      </c>
      <c r="J57" s="45"/>
      <c r="K57" s="47"/>
      <c r="L57" s="45"/>
      <c r="M57" s="56"/>
      <c r="N57" s="45"/>
      <c r="O57" s="47"/>
      <c r="P57" s="45"/>
      <c r="Q57" s="47"/>
    </row>
    <row r="58" spans="1:17" ht="15" thickBot="1" x14ac:dyDescent="0.4">
      <c r="A58" s="32"/>
      <c r="B58" s="173" t="s">
        <v>40</v>
      </c>
      <c r="C58" s="174"/>
      <c r="D58" s="174"/>
      <c r="E58" s="174"/>
      <c r="F58" s="174"/>
      <c r="G58" s="174"/>
      <c r="H58" s="175"/>
      <c r="I58" s="71">
        <f>SUM(I50:I57)</f>
        <v>0</v>
      </c>
      <c r="J58" s="146">
        <f>SUM(K50:K57)</f>
        <v>0</v>
      </c>
      <c r="K58" s="146"/>
      <c r="L58" s="146">
        <f>SUM(M50:M57)</f>
        <v>0</v>
      </c>
      <c r="M58" s="146"/>
      <c r="N58" s="146">
        <f>SUM(O50:O57)</f>
        <v>0</v>
      </c>
      <c r="O58" s="146"/>
      <c r="P58" s="146">
        <f>SUM(Q50:Q57)</f>
        <v>0</v>
      </c>
      <c r="Q58" s="146"/>
    </row>
    <row r="59" spans="1:17" x14ac:dyDescent="0.35">
      <c r="A59" s="32"/>
      <c r="B59" s="165"/>
      <c r="C59" s="165"/>
      <c r="D59" s="165"/>
      <c r="E59" s="165"/>
      <c r="F59" s="165"/>
      <c r="G59" s="165"/>
      <c r="H59" s="172"/>
      <c r="I59" s="43"/>
      <c r="J59" s="43"/>
      <c r="K59" s="43"/>
      <c r="L59" s="43"/>
      <c r="M59" s="43"/>
      <c r="N59" s="43"/>
      <c r="O59" s="43"/>
      <c r="P59" s="43"/>
    </row>
    <row r="60" spans="1:17" ht="18" customHeight="1" x14ac:dyDescent="0.35">
      <c r="A60" s="32"/>
      <c r="B60" s="164" t="s">
        <v>45</v>
      </c>
      <c r="C60" s="164"/>
      <c r="D60" s="164"/>
      <c r="E60" s="164"/>
      <c r="F60" s="164"/>
      <c r="G60" s="164"/>
      <c r="H60" s="164"/>
      <c r="I60" s="44"/>
      <c r="J60" s="44"/>
      <c r="K60" s="44"/>
      <c r="L60" s="44"/>
      <c r="M60" s="44"/>
      <c r="N60" s="44"/>
      <c r="O60" s="44"/>
      <c r="P60" s="44"/>
    </row>
    <row r="61" spans="1:17" ht="18" thickBot="1" x14ac:dyDescent="0.4">
      <c r="A61" s="32"/>
      <c r="B61" s="33"/>
      <c r="C61" s="33"/>
      <c r="D61" s="33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</row>
    <row r="62" spans="1:17" ht="15" customHeight="1" x14ac:dyDescent="0.35">
      <c r="A62" s="32"/>
      <c r="B62" s="159" t="s">
        <v>42</v>
      </c>
      <c r="C62" s="159" t="s">
        <v>43</v>
      </c>
      <c r="D62" s="159" t="s">
        <v>85</v>
      </c>
      <c r="E62" s="159"/>
      <c r="F62" s="159" t="s">
        <v>81</v>
      </c>
      <c r="G62" s="159" t="s">
        <v>34</v>
      </c>
      <c r="H62" s="159" t="s">
        <v>36</v>
      </c>
      <c r="I62" s="159" t="s">
        <v>37</v>
      </c>
      <c r="J62" s="162" t="s">
        <v>52</v>
      </c>
      <c r="K62" s="163"/>
      <c r="L62" s="162" t="s">
        <v>53</v>
      </c>
      <c r="M62" s="163"/>
      <c r="N62" s="162" t="s">
        <v>50</v>
      </c>
      <c r="O62" s="163"/>
      <c r="P62" s="162" t="s">
        <v>51</v>
      </c>
      <c r="Q62" s="163"/>
    </row>
    <row r="63" spans="1:17" ht="28" x14ac:dyDescent="0.35">
      <c r="A63" s="32"/>
      <c r="B63" s="161"/>
      <c r="C63" s="161"/>
      <c r="D63" s="161"/>
      <c r="E63" s="161"/>
      <c r="F63" s="160"/>
      <c r="G63" s="160"/>
      <c r="H63" s="160"/>
      <c r="I63" s="160"/>
      <c r="J63" s="80" t="s">
        <v>38</v>
      </c>
      <c r="K63" s="80" t="s">
        <v>39</v>
      </c>
      <c r="L63" s="80" t="s">
        <v>38</v>
      </c>
      <c r="M63" s="80" t="s">
        <v>39</v>
      </c>
      <c r="N63" s="80" t="s">
        <v>38</v>
      </c>
      <c r="O63" s="80" t="s">
        <v>39</v>
      </c>
      <c r="P63" s="80" t="s">
        <v>38</v>
      </c>
      <c r="Q63" s="80" t="s">
        <v>39</v>
      </c>
    </row>
    <row r="64" spans="1:17" x14ac:dyDescent="0.35">
      <c r="A64" s="32"/>
      <c r="B64" s="120"/>
      <c r="C64" s="121"/>
      <c r="D64" s="166"/>
      <c r="E64" s="167"/>
      <c r="F64" s="122"/>
      <c r="G64" s="123"/>
      <c r="H64" s="124"/>
      <c r="I64" s="39">
        <f t="shared" ref="I64:I71" si="3">G64*H64</f>
        <v>0</v>
      </c>
      <c r="J64" s="45"/>
      <c r="K64" s="47"/>
      <c r="L64" s="45"/>
      <c r="M64" s="47"/>
      <c r="N64" s="45"/>
      <c r="O64" s="47"/>
      <c r="P64" s="45"/>
      <c r="Q64" s="47"/>
    </row>
    <row r="65" spans="1:17" x14ac:dyDescent="0.35">
      <c r="A65" s="32"/>
      <c r="B65" s="120"/>
      <c r="C65" s="125"/>
      <c r="D65" s="166"/>
      <c r="E65" s="167"/>
      <c r="F65" s="126"/>
      <c r="G65" s="127"/>
      <c r="H65" s="128"/>
      <c r="I65" s="118">
        <f t="shared" si="3"/>
        <v>0</v>
      </c>
      <c r="J65" s="45"/>
      <c r="K65" s="47"/>
      <c r="L65" s="45"/>
      <c r="M65" s="47"/>
      <c r="N65" s="45"/>
      <c r="O65" s="47"/>
      <c r="P65" s="45"/>
      <c r="Q65" s="47"/>
    </row>
    <row r="66" spans="1:17" x14ac:dyDescent="0.35">
      <c r="A66" s="35"/>
      <c r="B66" s="131"/>
      <c r="C66" s="98"/>
      <c r="D66" s="166"/>
      <c r="E66" s="167"/>
      <c r="F66" s="70"/>
      <c r="G66" s="49"/>
      <c r="H66" s="129"/>
      <c r="I66" s="118">
        <f t="shared" si="3"/>
        <v>0</v>
      </c>
      <c r="J66" s="48"/>
      <c r="K66" s="50"/>
      <c r="L66" s="48"/>
      <c r="M66" s="50"/>
      <c r="N66" s="48"/>
      <c r="O66" s="47"/>
      <c r="P66" s="48"/>
      <c r="Q66" s="47"/>
    </row>
    <row r="67" spans="1:17" x14ac:dyDescent="0.35">
      <c r="A67" s="35"/>
      <c r="B67" s="131"/>
      <c r="C67" s="98"/>
      <c r="D67" s="166"/>
      <c r="E67" s="167"/>
      <c r="F67" s="70"/>
      <c r="G67" s="49"/>
      <c r="H67" s="129"/>
      <c r="I67" s="118">
        <f t="shared" si="3"/>
        <v>0</v>
      </c>
      <c r="J67" s="48"/>
      <c r="K67" s="50"/>
      <c r="L67" s="48"/>
      <c r="M67" s="50"/>
      <c r="N67" s="45"/>
      <c r="O67" s="47"/>
      <c r="P67" s="45"/>
      <c r="Q67" s="47"/>
    </row>
    <row r="68" spans="1:17" x14ac:dyDescent="0.35">
      <c r="A68" s="35"/>
      <c r="B68" s="132"/>
      <c r="C68" s="98"/>
      <c r="D68" s="166"/>
      <c r="E68" s="167"/>
      <c r="F68" s="70"/>
      <c r="G68" s="49"/>
      <c r="H68" s="129"/>
      <c r="I68" s="118">
        <f t="shared" si="3"/>
        <v>0</v>
      </c>
      <c r="J68" s="48"/>
      <c r="K68" s="50"/>
      <c r="L68" s="48"/>
      <c r="M68" s="50"/>
      <c r="N68" s="48"/>
      <c r="O68" s="47"/>
      <c r="P68" s="48"/>
      <c r="Q68" s="47"/>
    </row>
    <row r="69" spans="1:17" x14ac:dyDescent="0.35">
      <c r="A69" s="35"/>
      <c r="B69" s="131"/>
      <c r="C69" s="99"/>
      <c r="D69" s="166"/>
      <c r="E69" s="167"/>
      <c r="F69" s="69"/>
      <c r="G69" s="46"/>
      <c r="H69" s="130"/>
      <c r="I69" s="118">
        <f t="shared" si="3"/>
        <v>0</v>
      </c>
      <c r="J69" s="45"/>
      <c r="K69" s="47"/>
      <c r="L69" s="45"/>
      <c r="M69" s="47"/>
      <c r="N69" s="45"/>
      <c r="O69" s="47"/>
      <c r="P69" s="45"/>
      <c r="Q69" s="47"/>
    </row>
    <row r="70" spans="1:17" x14ac:dyDescent="0.35">
      <c r="A70" s="35"/>
      <c r="B70" s="131"/>
      <c r="C70" s="96"/>
      <c r="D70" s="166"/>
      <c r="E70" s="167"/>
      <c r="F70" s="69"/>
      <c r="G70" s="46"/>
      <c r="H70" s="130"/>
      <c r="I70" s="118">
        <f t="shared" si="3"/>
        <v>0</v>
      </c>
      <c r="J70" s="45"/>
      <c r="K70" s="47"/>
      <c r="L70" s="45"/>
      <c r="M70" s="47"/>
      <c r="N70" s="45"/>
      <c r="O70" s="47"/>
      <c r="P70" s="45"/>
      <c r="Q70" s="47"/>
    </row>
    <row r="71" spans="1:17" x14ac:dyDescent="0.35">
      <c r="A71" s="32"/>
      <c r="B71" s="133"/>
      <c r="C71" s="100"/>
      <c r="D71" s="166"/>
      <c r="E71" s="167"/>
      <c r="F71" s="69"/>
      <c r="G71" s="46"/>
      <c r="H71" s="130"/>
      <c r="I71" s="118">
        <f t="shared" si="3"/>
        <v>0</v>
      </c>
      <c r="J71" s="45"/>
      <c r="K71" s="47"/>
      <c r="L71" s="45"/>
      <c r="M71" s="47"/>
      <c r="N71" s="45"/>
      <c r="O71" s="47"/>
      <c r="P71" s="45"/>
      <c r="Q71" s="47"/>
    </row>
    <row r="72" spans="1:17" ht="15" thickBot="1" x14ac:dyDescent="0.4">
      <c r="A72" s="32"/>
      <c r="B72" s="177" t="s">
        <v>40</v>
      </c>
      <c r="C72" s="178"/>
      <c r="D72" s="178"/>
      <c r="E72" s="178"/>
      <c r="F72" s="178"/>
      <c r="G72" s="178"/>
      <c r="H72" s="179"/>
      <c r="I72" s="119">
        <f>SUM(I64:I71)</f>
        <v>0</v>
      </c>
      <c r="J72" s="146">
        <f>SUM(K64:K71)</f>
        <v>0</v>
      </c>
      <c r="K72" s="146"/>
      <c r="L72" s="146">
        <f>SUM(M64:M71)</f>
        <v>0</v>
      </c>
      <c r="M72" s="146"/>
      <c r="N72" s="146">
        <f>SUM(O64:O71)</f>
        <v>0</v>
      </c>
      <c r="O72" s="146"/>
      <c r="P72" s="146">
        <f>SUM(Q64:Q71)</f>
        <v>0</v>
      </c>
      <c r="Q72" s="146"/>
    </row>
    <row r="73" spans="1:17" x14ac:dyDescent="0.35">
      <c r="A73" s="32"/>
      <c r="B73" s="165"/>
      <c r="C73" s="165"/>
      <c r="D73" s="165"/>
      <c r="E73" s="165"/>
      <c r="F73" s="165"/>
      <c r="G73" s="165"/>
      <c r="H73" s="165"/>
      <c r="I73" s="43"/>
      <c r="J73" s="43"/>
      <c r="K73" s="43"/>
      <c r="L73" s="43"/>
      <c r="M73" s="43"/>
      <c r="N73" s="43"/>
      <c r="O73" s="43"/>
      <c r="P73" s="43"/>
    </row>
    <row r="74" spans="1:17" ht="18" customHeight="1" x14ac:dyDescent="0.35">
      <c r="A74" s="32"/>
      <c r="B74" s="164" t="s">
        <v>137</v>
      </c>
      <c r="C74" s="164"/>
      <c r="D74" s="164"/>
      <c r="E74" s="164"/>
      <c r="F74" s="164"/>
      <c r="G74" s="164"/>
      <c r="H74" s="164"/>
      <c r="I74" s="44"/>
      <c r="J74" s="44"/>
      <c r="K74" s="44"/>
      <c r="L74" s="44"/>
      <c r="M74" s="44"/>
      <c r="N74" s="44"/>
      <c r="O74" s="44"/>
      <c r="P74" s="44"/>
    </row>
    <row r="75" spans="1:17" ht="18" thickBot="1" x14ac:dyDescent="0.4">
      <c r="A75" s="32"/>
      <c r="B75" s="33"/>
      <c r="C75" s="33"/>
      <c r="D75" s="33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</row>
    <row r="76" spans="1:17" ht="15" customHeight="1" x14ac:dyDescent="0.35">
      <c r="A76" s="32"/>
      <c r="B76" s="159" t="s">
        <v>42</v>
      </c>
      <c r="C76" s="159" t="s">
        <v>43</v>
      </c>
      <c r="D76" s="159" t="s">
        <v>85</v>
      </c>
      <c r="E76" s="159"/>
      <c r="F76" s="159" t="s">
        <v>81</v>
      </c>
      <c r="G76" s="159" t="s">
        <v>34</v>
      </c>
      <c r="H76" s="159" t="s">
        <v>36</v>
      </c>
      <c r="I76" s="159" t="s">
        <v>37</v>
      </c>
      <c r="J76" s="162" t="s">
        <v>52</v>
      </c>
      <c r="K76" s="163"/>
      <c r="L76" s="162" t="s">
        <v>53</v>
      </c>
      <c r="M76" s="163"/>
      <c r="N76" s="162" t="s">
        <v>50</v>
      </c>
      <c r="O76" s="163"/>
      <c r="P76" s="162" t="s">
        <v>51</v>
      </c>
      <c r="Q76" s="163"/>
    </row>
    <row r="77" spans="1:17" ht="28" x14ac:dyDescent="0.35">
      <c r="A77" s="32"/>
      <c r="B77" s="161"/>
      <c r="C77" s="160"/>
      <c r="D77" s="160"/>
      <c r="E77" s="160"/>
      <c r="F77" s="160"/>
      <c r="G77" s="160"/>
      <c r="H77" s="160"/>
      <c r="I77" s="160"/>
      <c r="J77" s="80" t="s">
        <v>38</v>
      </c>
      <c r="K77" s="80" t="s">
        <v>39</v>
      </c>
      <c r="L77" s="80" t="s">
        <v>38</v>
      </c>
      <c r="M77" s="80" t="s">
        <v>39</v>
      </c>
      <c r="N77" s="80" t="s">
        <v>38</v>
      </c>
      <c r="O77" s="80" t="s">
        <v>39</v>
      </c>
      <c r="P77" s="80" t="s">
        <v>38</v>
      </c>
      <c r="Q77" s="80" t="s">
        <v>39</v>
      </c>
    </row>
    <row r="78" spans="1:17" x14ac:dyDescent="0.35">
      <c r="A78" s="32"/>
      <c r="B78" s="131"/>
      <c r="C78" s="99"/>
      <c r="D78" s="170"/>
      <c r="E78" s="171"/>
      <c r="F78" s="69"/>
      <c r="G78" s="46"/>
      <c r="H78" s="47"/>
      <c r="I78" s="39">
        <f t="shared" ref="I78:I85" si="4">G78*H78</f>
        <v>0</v>
      </c>
      <c r="J78" s="45"/>
      <c r="K78" s="47"/>
      <c r="L78" s="45"/>
      <c r="M78" s="47"/>
      <c r="N78" s="45"/>
      <c r="O78" s="47"/>
      <c r="P78" s="45"/>
      <c r="Q78" s="47"/>
    </row>
    <row r="79" spans="1:17" x14ac:dyDescent="0.35">
      <c r="A79" s="32"/>
      <c r="B79" s="131"/>
      <c r="C79" s="99"/>
      <c r="D79" s="170"/>
      <c r="E79" s="171"/>
      <c r="F79" s="69"/>
      <c r="G79" s="46"/>
      <c r="H79" s="47"/>
      <c r="I79" s="39">
        <f t="shared" si="4"/>
        <v>0</v>
      </c>
      <c r="J79" s="45"/>
      <c r="K79" s="47"/>
      <c r="L79" s="45"/>
      <c r="M79" s="47"/>
      <c r="N79" s="45"/>
      <c r="O79" s="47"/>
      <c r="P79" s="45"/>
      <c r="Q79" s="47"/>
    </row>
    <row r="80" spans="1:17" x14ac:dyDescent="0.35">
      <c r="A80" s="35"/>
      <c r="B80" s="131"/>
      <c r="C80" s="98"/>
      <c r="D80" s="170"/>
      <c r="E80" s="171"/>
      <c r="F80" s="70"/>
      <c r="G80" s="49"/>
      <c r="H80" s="50"/>
      <c r="I80" s="39">
        <f t="shared" si="4"/>
        <v>0</v>
      </c>
      <c r="J80" s="48"/>
      <c r="K80" s="50"/>
      <c r="L80" s="48"/>
      <c r="M80" s="50"/>
      <c r="N80" s="48"/>
      <c r="O80" s="47"/>
      <c r="P80" s="48"/>
      <c r="Q80" s="47"/>
    </row>
    <row r="81" spans="1:17" x14ac:dyDescent="0.35">
      <c r="A81" s="35"/>
      <c r="B81" s="131"/>
      <c r="C81" s="98"/>
      <c r="D81" s="170"/>
      <c r="E81" s="171"/>
      <c r="F81" s="70"/>
      <c r="G81" s="49"/>
      <c r="H81" s="50"/>
      <c r="I81" s="39">
        <f t="shared" si="4"/>
        <v>0</v>
      </c>
      <c r="J81" s="48"/>
      <c r="K81" s="50"/>
      <c r="L81" s="48"/>
      <c r="M81" s="50"/>
      <c r="N81" s="45"/>
      <c r="O81" s="47"/>
      <c r="P81" s="45"/>
      <c r="Q81" s="47"/>
    </row>
    <row r="82" spans="1:17" x14ac:dyDescent="0.35">
      <c r="A82" s="35"/>
      <c r="B82" s="131"/>
      <c r="C82" s="98"/>
      <c r="D82" s="170"/>
      <c r="E82" s="171"/>
      <c r="F82" s="70"/>
      <c r="G82" s="49"/>
      <c r="H82" s="50"/>
      <c r="I82" s="39">
        <f t="shared" si="4"/>
        <v>0</v>
      </c>
      <c r="J82" s="48"/>
      <c r="K82" s="50"/>
      <c r="L82" s="48"/>
      <c r="M82" s="50"/>
      <c r="N82" s="48"/>
      <c r="O82" s="47"/>
      <c r="P82" s="48"/>
      <c r="Q82" s="47"/>
    </row>
    <row r="83" spans="1:17" x14ac:dyDescent="0.35">
      <c r="A83" s="35"/>
      <c r="B83" s="131"/>
      <c r="C83" s="99"/>
      <c r="D83" s="170"/>
      <c r="E83" s="171"/>
      <c r="F83" s="69"/>
      <c r="G83" s="46"/>
      <c r="H83" s="47"/>
      <c r="I83" s="39">
        <f t="shared" si="4"/>
        <v>0</v>
      </c>
      <c r="J83" s="45"/>
      <c r="K83" s="47"/>
      <c r="L83" s="45"/>
      <c r="M83" s="47"/>
      <c r="N83" s="45"/>
      <c r="O83" s="47"/>
      <c r="P83" s="45"/>
      <c r="Q83" s="47"/>
    </row>
    <row r="84" spans="1:17" x14ac:dyDescent="0.35">
      <c r="A84" s="35"/>
      <c r="B84" s="131"/>
      <c r="C84" s="96"/>
      <c r="D84" s="170"/>
      <c r="E84" s="171"/>
      <c r="F84" s="69"/>
      <c r="G84" s="46"/>
      <c r="H84" s="47"/>
      <c r="I84" s="39">
        <f t="shared" si="4"/>
        <v>0</v>
      </c>
      <c r="J84" s="45"/>
      <c r="K84" s="47"/>
      <c r="L84" s="45"/>
      <c r="M84" s="47"/>
      <c r="N84" s="45"/>
      <c r="O84" s="47"/>
      <c r="P84" s="45"/>
      <c r="Q84" s="47"/>
    </row>
    <row r="85" spans="1:17" x14ac:dyDescent="0.35">
      <c r="A85" s="32"/>
      <c r="B85" s="131"/>
      <c r="C85" s="99"/>
      <c r="D85" s="170"/>
      <c r="E85" s="171"/>
      <c r="F85" s="69"/>
      <c r="G85" s="46"/>
      <c r="H85" s="47"/>
      <c r="I85" s="39">
        <f t="shared" si="4"/>
        <v>0</v>
      </c>
      <c r="J85" s="45"/>
      <c r="K85" s="47"/>
      <c r="L85" s="45"/>
      <c r="M85" s="47"/>
      <c r="N85" s="45"/>
      <c r="O85" s="47"/>
      <c r="P85" s="45"/>
      <c r="Q85" s="47"/>
    </row>
    <row r="86" spans="1:17" ht="15" thickBot="1" x14ac:dyDescent="0.4">
      <c r="A86" s="32"/>
      <c r="B86" s="180" t="s">
        <v>40</v>
      </c>
      <c r="C86" s="148"/>
      <c r="D86" s="148"/>
      <c r="E86" s="148"/>
      <c r="F86" s="148"/>
      <c r="G86" s="148"/>
      <c r="H86" s="149"/>
      <c r="I86" s="71">
        <f>SUM(I78:I85)</f>
        <v>0</v>
      </c>
      <c r="J86" s="146">
        <f>SUM(K78:K85)</f>
        <v>0</v>
      </c>
      <c r="K86" s="146"/>
      <c r="L86" s="146">
        <f>SUM(M78:M85)</f>
        <v>0</v>
      </c>
      <c r="M86" s="146"/>
      <c r="N86" s="146">
        <f>SUM(O78:O85)</f>
        <v>0</v>
      </c>
      <c r="O86" s="146"/>
      <c r="P86" s="146">
        <f>SUM(Q78:Q85)</f>
        <v>0</v>
      </c>
      <c r="Q86" s="146"/>
    </row>
    <row r="87" spans="1:17" ht="18" customHeight="1" x14ac:dyDescent="0.35">
      <c r="A87" s="32"/>
      <c r="B87" s="172"/>
      <c r="C87" s="172"/>
      <c r="D87" s="172"/>
      <c r="E87" s="172"/>
      <c r="F87" s="172"/>
      <c r="G87" s="172"/>
      <c r="H87" s="172"/>
      <c r="I87" s="43"/>
      <c r="J87" s="43"/>
      <c r="K87" s="43"/>
      <c r="L87" s="43"/>
      <c r="M87" s="43"/>
      <c r="N87" s="43"/>
      <c r="O87" s="43"/>
      <c r="P87" s="43"/>
    </row>
    <row r="88" spans="1:17" ht="18" customHeight="1" x14ac:dyDescent="0.35">
      <c r="A88" s="32"/>
      <c r="B88" s="164" t="s">
        <v>80</v>
      </c>
      <c r="C88" s="164"/>
      <c r="D88" s="164"/>
      <c r="E88" s="164"/>
      <c r="F88" s="164"/>
      <c r="G88" s="164"/>
      <c r="H88" s="164"/>
      <c r="I88" s="44"/>
      <c r="J88" s="44"/>
      <c r="K88" s="44"/>
      <c r="L88" s="44"/>
      <c r="M88" s="44"/>
      <c r="N88" s="44"/>
      <c r="O88" s="44"/>
      <c r="P88" s="44"/>
    </row>
    <row r="89" spans="1:17" ht="15" customHeight="1" thickBot="1" x14ac:dyDescent="0.4">
      <c r="A89" s="51"/>
      <c r="B89" s="33"/>
      <c r="C89" s="33"/>
      <c r="D89" s="33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</row>
    <row r="90" spans="1:17" x14ac:dyDescent="0.35">
      <c r="A90" s="25"/>
      <c r="B90" s="159" t="s">
        <v>42</v>
      </c>
      <c r="C90" s="159" t="s">
        <v>43</v>
      </c>
      <c r="D90" s="159" t="s">
        <v>85</v>
      </c>
      <c r="E90" s="159"/>
      <c r="F90" s="159" t="s">
        <v>81</v>
      </c>
      <c r="G90" s="159" t="s">
        <v>34</v>
      </c>
      <c r="H90" s="159" t="s">
        <v>36</v>
      </c>
      <c r="I90" s="159" t="s">
        <v>37</v>
      </c>
      <c r="J90" s="162" t="s">
        <v>52</v>
      </c>
      <c r="K90" s="163"/>
      <c r="L90" s="162" t="s">
        <v>53</v>
      </c>
      <c r="M90" s="163"/>
      <c r="N90" s="162" t="s">
        <v>50</v>
      </c>
      <c r="O90" s="163"/>
      <c r="P90" s="162" t="s">
        <v>51</v>
      </c>
      <c r="Q90" s="163"/>
    </row>
    <row r="91" spans="1:17" ht="28" x14ac:dyDescent="0.35">
      <c r="A91" s="25"/>
      <c r="B91" s="161"/>
      <c r="C91" s="161"/>
      <c r="D91" s="160"/>
      <c r="E91" s="160"/>
      <c r="F91" s="160"/>
      <c r="G91" s="160"/>
      <c r="H91" s="160"/>
      <c r="I91" s="160"/>
      <c r="J91" s="80" t="s">
        <v>38</v>
      </c>
      <c r="K91" s="80" t="s">
        <v>39</v>
      </c>
      <c r="L91" s="80" t="s">
        <v>38</v>
      </c>
      <c r="M91" s="80" t="s">
        <v>39</v>
      </c>
      <c r="N91" s="80" t="s">
        <v>38</v>
      </c>
      <c r="O91" s="80" t="s">
        <v>39</v>
      </c>
      <c r="P91" s="80" t="s">
        <v>38</v>
      </c>
      <c r="Q91" s="80" t="s">
        <v>39</v>
      </c>
    </row>
    <row r="92" spans="1:17" ht="18" customHeight="1" x14ac:dyDescent="0.35">
      <c r="A92" s="25"/>
      <c r="B92" s="131"/>
      <c r="C92" s="97"/>
      <c r="D92" s="170"/>
      <c r="E92" s="171"/>
      <c r="F92" s="69"/>
      <c r="G92" s="46"/>
      <c r="H92" s="47"/>
      <c r="I92" s="39">
        <f t="shared" ref="I92:I99" si="5">G92*H92</f>
        <v>0</v>
      </c>
      <c r="J92" s="45"/>
      <c r="K92" s="47"/>
      <c r="L92" s="45"/>
      <c r="M92" s="47"/>
      <c r="N92" s="45"/>
      <c r="O92" s="47"/>
      <c r="P92" s="45"/>
      <c r="Q92" s="47"/>
    </row>
    <row r="93" spans="1:17" x14ac:dyDescent="0.35">
      <c r="A93" s="25"/>
      <c r="B93" s="131"/>
      <c r="C93" s="99"/>
      <c r="D93" s="170"/>
      <c r="E93" s="171"/>
      <c r="F93" s="69"/>
      <c r="G93" s="46"/>
      <c r="H93" s="47"/>
      <c r="I93" s="39">
        <f t="shared" si="5"/>
        <v>0</v>
      </c>
      <c r="J93" s="45"/>
      <c r="K93" s="47"/>
      <c r="L93" s="45"/>
      <c r="M93" s="47"/>
      <c r="N93" s="45"/>
      <c r="O93" s="47"/>
      <c r="P93" s="45"/>
      <c r="Q93" s="47"/>
    </row>
    <row r="94" spans="1:17" ht="15.75" customHeight="1" x14ac:dyDescent="0.35">
      <c r="A94" s="25"/>
      <c r="B94" s="131"/>
      <c r="C94" s="98"/>
      <c r="D94" s="170"/>
      <c r="E94" s="171"/>
      <c r="F94" s="70"/>
      <c r="G94" s="49"/>
      <c r="H94" s="50"/>
      <c r="I94" s="39">
        <f t="shared" si="5"/>
        <v>0</v>
      </c>
      <c r="J94" s="48"/>
      <c r="K94" s="50"/>
      <c r="L94" s="48"/>
      <c r="M94" s="50"/>
      <c r="N94" s="48"/>
      <c r="O94" s="47"/>
      <c r="P94" s="48"/>
      <c r="Q94" s="47"/>
    </row>
    <row r="95" spans="1:17" ht="15.75" customHeight="1" x14ac:dyDescent="0.35">
      <c r="A95" s="25"/>
      <c r="B95" s="131"/>
      <c r="C95" s="98"/>
      <c r="D95" s="170"/>
      <c r="E95" s="171"/>
      <c r="F95" s="70"/>
      <c r="G95" s="49"/>
      <c r="H95" s="50"/>
      <c r="I95" s="39">
        <f t="shared" si="5"/>
        <v>0</v>
      </c>
      <c r="J95" s="48"/>
      <c r="K95" s="50"/>
      <c r="L95" s="48"/>
      <c r="M95" s="50"/>
      <c r="N95" s="45"/>
      <c r="O95" s="47"/>
      <c r="P95" s="45"/>
      <c r="Q95" s="47"/>
    </row>
    <row r="96" spans="1:17" x14ac:dyDescent="0.35">
      <c r="A96" s="25"/>
      <c r="B96" s="131"/>
      <c r="C96" s="98"/>
      <c r="D96" s="170"/>
      <c r="E96" s="171"/>
      <c r="F96" s="70"/>
      <c r="G96" s="49"/>
      <c r="H96" s="50"/>
      <c r="I96" s="39">
        <f t="shared" si="5"/>
        <v>0</v>
      </c>
      <c r="J96" s="48"/>
      <c r="K96" s="50"/>
      <c r="L96" s="48"/>
      <c r="M96" s="50"/>
      <c r="N96" s="48"/>
      <c r="O96" s="47"/>
      <c r="P96" s="48"/>
      <c r="Q96" s="47"/>
    </row>
    <row r="97" spans="1:17" x14ac:dyDescent="0.35">
      <c r="A97" s="25"/>
      <c r="B97" s="131"/>
      <c r="C97" s="99"/>
      <c r="D97" s="170"/>
      <c r="E97" s="171"/>
      <c r="F97" s="69"/>
      <c r="G97" s="46"/>
      <c r="H97" s="47"/>
      <c r="I97" s="39">
        <f t="shared" si="5"/>
        <v>0</v>
      </c>
      <c r="J97" s="45"/>
      <c r="K97" s="47"/>
      <c r="L97" s="45"/>
      <c r="M97" s="47"/>
      <c r="N97" s="45"/>
      <c r="O97" s="47"/>
      <c r="P97" s="45"/>
      <c r="Q97" s="47"/>
    </row>
    <row r="98" spans="1:17" x14ac:dyDescent="0.35">
      <c r="A98" s="25"/>
      <c r="B98" s="131"/>
      <c r="C98" s="96"/>
      <c r="D98" s="170"/>
      <c r="E98" s="171"/>
      <c r="F98" s="69"/>
      <c r="G98" s="46"/>
      <c r="H98" s="47"/>
      <c r="I98" s="39">
        <f t="shared" si="5"/>
        <v>0</v>
      </c>
      <c r="J98" s="45"/>
      <c r="K98" s="47"/>
      <c r="L98" s="45"/>
      <c r="M98" s="47"/>
      <c r="N98" s="45"/>
      <c r="O98" s="47"/>
      <c r="P98" s="45"/>
      <c r="Q98" s="47"/>
    </row>
    <row r="99" spans="1:17" x14ac:dyDescent="0.35">
      <c r="A99" s="25"/>
      <c r="B99" s="131"/>
      <c r="C99" s="100"/>
      <c r="D99" s="170"/>
      <c r="E99" s="171"/>
      <c r="F99" s="69"/>
      <c r="G99" s="46"/>
      <c r="H99" s="47"/>
      <c r="I99" s="39">
        <f t="shared" si="5"/>
        <v>0</v>
      </c>
      <c r="J99" s="45"/>
      <c r="K99" s="47"/>
      <c r="L99" s="45"/>
      <c r="M99" s="47"/>
      <c r="N99" s="45"/>
      <c r="O99" s="47"/>
      <c r="P99" s="45"/>
      <c r="Q99" s="47"/>
    </row>
    <row r="100" spans="1:17" ht="15" thickBot="1" x14ac:dyDescent="0.4">
      <c r="A100" s="25"/>
      <c r="B100" s="180" t="s">
        <v>40</v>
      </c>
      <c r="C100" s="181"/>
      <c r="D100" s="181"/>
      <c r="E100" s="181"/>
      <c r="F100" s="181"/>
      <c r="G100" s="181"/>
      <c r="H100" s="182"/>
      <c r="I100" s="71">
        <f>SUM(I92:I99)</f>
        <v>0</v>
      </c>
      <c r="J100" s="146">
        <f>SUM(K92:K99)</f>
        <v>0</v>
      </c>
      <c r="K100" s="146"/>
      <c r="L100" s="146">
        <f>SUM(M92:M99)</f>
        <v>0</v>
      </c>
      <c r="M100" s="146"/>
      <c r="N100" s="146">
        <f>SUM(O92:O99)</f>
        <v>0</v>
      </c>
      <c r="O100" s="146"/>
      <c r="P100" s="146">
        <f>SUM(Q92:Q99)</f>
        <v>0</v>
      </c>
      <c r="Q100" s="146"/>
    </row>
    <row r="101" spans="1:17" x14ac:dyDescent="0.3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</row>
    <row r="102" spans="1:17" ht="15.75" customHeight="1" thickBot="1" x14ac:dyDescent="0.4">
      <c r="A102" s="25"/>
      <c r="B102" s="161" t="s">
        <v>110</v>
      </c>
      <c r="C102" s="161"/>
      <c r="D102" s="161"/>
      <c r="E102" s="161"/>
      <c r="F102" s="161"/>
      <c r="G102" s="161"/>
      <c r="H102" s="183"/>
      <c r="I102" s="83">
        <f>SUM(I100,I86,I72,I58,I30,I44)</f>
        <v>0</v>
      </c>
      <c r="J102" s="176">
        <f>J100+J86+J72+J58+J44+J30</f>
        <v>0</v>
      </c>
      <c r="K102" s="176"/>
      <c r="L102" s="176">
        <f>L100+L86+L72+L58+L44+L30</f>
        <v>0</v>
      </c>
      <c r="M102" s="176"/>
      <c r="N102" s="176">
        <f>N100+N86+N72+N58+N44+N30</f>
        <v>0</v>
      </c>
      <c r="O102" s="176"/>
      <c r="P102" s="176">
        <f>P100+P86+P72+P58+P44+P30</f>
        <v>0</v>
      </c>
      <c r="Q102" s="176"/>
    </row>
    <row r="103" spans="1:17" x14ac:dyDescent="0.3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</row>
    <row r="104" spans="1:17" x14ac:dyDescent="0.3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</row>
    <row r="105" spans="1:17" x14ac:dyDescent="0.3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</row>
    <row r="106" spans="1:17" x14ac:dyDescent="0.3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</row>
    <row r="107" spans="1:17" x14ac:dyDescent="0.3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</row>
    <row r="108" spans="1:17" x14ac:dyDescent="0.3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</row>
    <row r="109" spans="1:17" x14ac:dyDescent="0.3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</row>
    <row r="110" spans="1:17" x14ac:dyDescent="0.3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</row>
    <row r="111" spans="1:17" x14ac:dyDescent="0.3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</row>
    <row r="112" spans="1:17" x14ac:dyDescent="0.3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</row>
    <row r="113" spans="1:16" x14ac:dyDescent="0.3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</row>
    <row r="114" spans="1:16" x14ac:dyDescent="0.3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</row>
    <row r="115" spans="1:16" x14ac:dyDescent="0.3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</row>
    <row r="116" spans="1:16" x14ac:dyDescent="0.3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</row>
    <row r="117" spans="1:16" x14ac:dyDescent="0.3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</row>
    <row r="118" spans="1:16" x14ac:dyDescent="0.3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</row>
    <row r="119" spans="1:16" x14ac:dyDescent="0.3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</row>
    <row r="120" spans="1:16" x14ac:dyDescent="0.3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</row>
    <row r="121" spans="1:16" x14ac:dyDescent="0.3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</row>
    <row r="122" spans="1:16" x14ac:dyDescent="0.3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</row>
    <row r="123" spans="1:16" x14ac:dyDescent="0.3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</row>
    <row r="124" spans="1:16" x14ac:dyDescent="0.3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</row>
    <row r="125" spans="1:16" x14ac:dyDescent="0.3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</row>
    <row r="126" spans="1:16" x14ac:dyDescent="0.3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</row>
    <row r="127" spans="1:16" x14ac:dyDescent="0.3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</row>
    <row r="128" spans="1:16" x14ac:dyDescent="0.3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</row>
    <row r="129" spans="1:16" x14ac:dyDescent="0.3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</row>
    <row r="130" spans="1:16" x14ac:dyDescent="0.3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</row>
    <row r="131" spans="1:16" x14ac:dyDescent="0.3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</row>
    <row r="132" spans="1:16" x14ac:dyDescent="0.3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</row>
    <row r="133" spans="1:16" x14ac:dyDescent="0.3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</row>
    <row r="134" spans="1:16" x14ac:dyDescent="0.3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</row>
    <row r="135" spans="1:16" x14ac:dyDescent="0.3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</row>
    <row r="136" spans="1:16" x14ac:dyDescent="0.3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</row>
    <row r="137" spans="1:16" x14ac:dyDescent="0.3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</row>
    <row r="138" spans="1:16" x14ac:dyDescent="0.3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</row>
    <row r="139" spans="1:16" x14ac:dyDescent="0.3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</row>
    <row r="140" spans="1:16" x14ac:dyDescent="0.3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</row>
    <row r="141" spans="1:16" x14ac:dyDescent="0.3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</row>
    <row r="142" spans="1:16" x14ac:dyDescent="0.3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</row>
    <row r="143" spans="1:16" x14ac:dyDescent="0.3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</row>
    <row r="144" spans="1:16" x14ac:dyDescent="0.3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</row>
    <row r="145" spans="1:16" x14ac:dyDescent="0.3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</row>
    <row r="146" spans="1:16" x14ac:dyDescent="0.3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</row>
    <row r="147" spans="1:16" x14ac:dyDescent="0.3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</row>
    <row r="148" spans="1:16" x14ac:dyDescent="0.3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</row>
    <row r="149" spans="1:16" x14ac:dyDescent="0.3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</row>
    <row r="150" spans="1:16" x14ac:dyDescent="0.3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</row>
    <row r="151" spans="1:16" x14ac:dyDescent="0.3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</row>
    <row r="152" spans="1:16" x14ac:dyDescent="0.3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</row>
    <row r="153" spans="1:16" x14ac:dyDescent="0.3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</row>
    <row r="154" spans="1:16" x14ac:dyDescent="0.3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</row>
    <row r="155" spans="1:16" x14ac:dyDescent="0.3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</row>
    <row r="156" spans="1:16" x14ac:dyDescent="0.3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</row>
    <row r="157" spans="1:16" x14ac:dyDescent="0.3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</row>
    <row r="158" spans="1:16" x14ac:dyDescent="0.3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</row>
    <row r="159" spans="1:16" x14ac:dyDescent="0.3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</row>
    <row r="160" spans="1:16" x14ac:dyDescent="0.3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</row>
    <row r="161" spans="1:16" x14ac:dyDescent="0.3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</row>
    <row r="162" spans="1:16" x14ac:dyDescent="0.3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</row>
    <row r="163" spans="1:16" x14ac:dyDescent="0.3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</row>
    <row r="164" spans="1:16" x14ac:dyDescent="0.35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</row>
    <row r="165" spans="1:16" x14ac:dyDescent="0.3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</row>
    <row r="166" spans="1:16" x14ac:dyDescent="0.35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</row>
    <row r="167" spans="1:16" x14ac:dyDescent="0.35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</row>
    <row r="168" spans="1:16" x14ac:dyDescent="0.35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</row>
    <row r="169" spans="1:16" x14ac:dyDescent="0.3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</row>
    <row r="170" spans="1:16" x14ac:dyDescent="0.3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</row>
    <row r="171" spans="1:16" x14ac:dyDescent="0.35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</row>
    <row r="172" spans="1:16" x14ac:dyDescent="0.35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</row>
    <row r="173" spans="1:16" x14ac:dyDescent="0.35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</row>
    <row r="174" spans="1:16" x14ac:dyDescent="0.35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</row>
    <row r="175" spans="1:16" x14ac:dyDescent="0.35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</row>
    <row r="176" spans="1:16" x14ac:dyDescent="0.35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</row>
    <row r="177" spans="1:16" x14ac:dyDescent="0.35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</row>
    <row r="178" spans="1:16" x14ac:dyDescent="0.3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</row>
    <row r="179" spans="1:16" x14ac:dyDescent="0.3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</row>
    <row r="180" spans="1:16" x14ac:dyDescent="0.35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</row>
    <row r="181" spans="1:16" x14ac:dyDescent="0.35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</row>
    <row r="182" spans="1:16" x14ac:dyDescent="0.3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</row>
    <row r="183" spans="1:16" x14ac:dyDescent="0.3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</row>
    <row r="184" spans="1:16" x14ac:dyDescent="0.3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</row>
    <row r="185" spans="1:16" x14ac:dyDescent="0.3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</row>
    <row r="186" spans="1:16" x14ac:dyDescent="0.3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</row>
    <row r="187" spans="1:16" x14ac:dyDescent="0.3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</row>
    <row r="188" spans="1:16" x14ac:dyDescent="0.35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</row>
    <row r="189" spans="1:16" x14ac:dyDescent="0.35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</row>
    <row r="190" spans="1:16" x14ac:dyDescent="0.35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</row>
    <row r="191" spans="1:16" x14ac:dyDescent="0.35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</row>
    <row r="192" spans="1:16" x14ac:dyDescent="0.35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</row>
    <row r="193" spans="1:16" x14ac:dyDescent="0.35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</row>
    <row r="194" spans="1:16" x14ac:dyDescent="0.35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</row>
    <row r="195" spans="1:16" x14ac:dyDescent="0.35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</row>
    <row r="196" spans="1:16" x14ac:dyDescent="0.35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</row>
    <row r="197" spans="1:16" x14ac:dyDescent="0.35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</row>
    <row r="198" spans="1:16" x14ac:dyDescent="0.35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</row>
    <row r="199" spans="1:16" x14ac:dyDescent="0.35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</row>
    <row r="200" spans="1:16" x14ac:dyDescent="0.35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</row>
    <row r="201" spans="1:16" x14ac:dyDescent="0.35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</row>
    <row r="202" spans="1:16" x14ac:dyDescent="0.35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</row>
  </sheetData>
  <mergeCells count="151">
    <mergeCell ref="D41:E41"/>
    <mergeCell ref="D42:E42"/>
    <mergeCell ref="D43:E43"/>
    <mergeCell ref="D92:E92"/>
    <mergeCell ref="D93:E93"/>
    <mergeCell ref="D94:E94"/>
    <mergeCell ref="D95:E95"/>
    <mergeCell ref="D96:E96"/>
    <mergeCell ref="D97:E97"/>
    <mergeCell ref="D98:E98"/>
    <mergeCell ref="D99:E99"/>
    <mergeCell ref="D78:E78"/>
    <mergeCell ref="D79:E79"/>
    <mergeCell ref="D80:E80"/>
    <mergeCell ref="D81:E81"/>
    <mergeCell ref="D82:E82"/>
    <mergeCell ref="D83:E83"/>
    <mergeCell ref="D84:E84"/>
    <mergeCell ref="D85:E85"/>
    <mergeCell ref="E19:E20"/>
    <mergeCell ref="L58:M58"/>
    <mergeCell ref="N58:O58"/>
    <mergeCell ref="P58:Q58"/>
    <mergeCell ref="B58:H58"/>
    <mergeCell ref="F62:F63"/>
    <mergeCell ref="F76:F77"/>
    <mergeCell ref="F90:F91"/>
    <mergeCell ref="J102:K102"/>
    <mergeCell ref="L102:M102"/>
    <mergeCell ref="N102:O102"/>
    <mergeCell ref="B72:H72"/>
    <mergeCell ref="B86:H86"/>
    <mergeCell ref="B100:H100"/>
    <mergeCell ref="J72:K72"/>
    <mergeCell ref="P100:Q100"/>
    <mergeCell ref="B102:H102"/>
    <mergeCell ref="P102:Q102"/>
    <mergeCell ref="B59:H59"/>
    <mergeCell ref="P86:Q86"/>
    <mergeCell ref="B88:H88"/>
    <mergeCell ref="B90:B91"/>
    <mergeCell ref="G90:G91"/>
    <mergeCell ref="H90:H91"/>
    <mergeCell ref="I90:I91"/>
    <mergeCell ref="P90:Q90"/>
    <mergeCell ref="B87:H87"/>
    <mergeCell ref="C90:C91"/>
    <mergeCell ref="D90:E91"/>
    <mergeCell ref="P76:Q76"/>
    <mergeCell ref="P19:Q19"/>
    <mergeCell ref="P34:Q34"/>
    <mergeCell ref="P48:Q48"/>
    <mergeCell ref="P62:Q62"/>
    <mergeCell ref="N19:O19"/>
    <mergeCell ref="N34:O34"/>
    <mergeCell ref="I76:I77"/>
    <mergeCell ref="L19:M19"/>
    <mergeCell ref="J76:K76"/>
    <mergeCell ref="L76:M76"/>
    <mergeCell ref="N76:O76"/>
    <mergeCell ref="L72:M72"/>
    <mergeCell ref="N72:O72"/>
    <mergeCell ref="P72:Q72"/>
    <mergeCell ref="J44:K44"/>
    <mergeCell ref="L44:M44"/>
    <mergeCell ref="N44:O44"/>
    <mergeCell ref="P44:Q44"/>
    <mergeCell ref="J58:K58"/>
    <mergeCell ref="B34:B35"/>
    <mergeCell ref="G34:G35"/>
    <mergeCell ref="H34:H35"/>
    <mergeCell ref="L34:M34"/>
    <mergeCell ref="J48:K48"/>
    <mergeCell ref="L48:M48"/>
    <mergeCell ref="B44:H44"/>
    <mergeCell ref="I62:I63"/>
    <mergeCell ref="C62:C63"/>
    <mergeCell ref="D62:E63"/>
    <mergeCell ref="D50:E50"/>
    <mergeCell ref="D51:E51"/>
    <mergeCell ref="D52:E52"/>
    <mergeCell ref="D53:E53"/>
    <mergeCell ref="D54:E54"/>
    <mergeCell ref="D55:E55"/>
    <mergeCell ref="D56:E56"/>
    <mergeCell ref="D57:E57"/>
    <mergeCell ref="D36:E36"/>
    <mergeCell ref="D37:E37"/>
    <mergeCell ref="D38:E38"/>
    <mergeCell ref="D39:E39"/>
    <mergeCell ref="D40:E40"/>
    <mergeCell ref="N100:O100"/>
    <mergeCell ref="J90:K90"/>
    <mergeCell ref="L90:M90"/>
    <mergeCell ref="N90:O90"/>
    <mergeCell ref="J62:K62"/>
    <mergeCell ref="L62:M62"/>
    <mergeCell ref="N62:O62"/>
    <mergeCell ref="J100:K100"/>
    <mergeCell ref="L100:M100"/>
    <mergeCell ref="J86:K86"/>
    <mergeCell ref="L86:M86"/>
    <mergeCell ref="N86:O86"/>
    <mergeCell ref="C76:C77"/>
    <mergeCell ref="D76:E77"/>
    <mergeCell ref="B73:H73"/>
    <mergeCell ref="B74:H74"/>
    <mergeCell ref="B46:H46"/>
    <mergeCell ref="B48:B49"/>
    <mergeCell ref="H48:H49"/>
    <mergeCell ref="B60:H60"/>
    <mergeCell ref="B62:B63"/>
    <mergeCell ref="G62:G63"/>
    <mergeCell ref="H62:H63"/>
    <mergeCell ref="H76:H77"/>
    <mergeCell ref="B76:B77"/>
    <mergeCell ref="G76:G77"/>
    <mergeCell ref="F48:F49"/>
    <mergeCell ref="G48:G49"/>
    <mergeCell ref="D64:E64"/>
    <mergeCell ref="D65:E65"/>
    <mergeCell ref="D66:E66"/>
    <mergeCell ref="D67:E67"/>
    <mergeCell ref="D68:E68"/>
    <mergeCell ref="D69:E69"/>
    <mergeCell ref="D70:E70"/>
    <mergeCell ref="D71:E71"/>
    <mergeCell ref="J30:K30"/>
    <mergeCell ref="L30:M30"/>
    <mergeCell ref="N30:O30"/>
    <mergeCell ref="P30:Q30"/>
    <mergeCell ref="B30:H30"/>
    <mergeCell ref="B2:P8"/>
    <mergeCell ref="C34:C35"/>
    <mergeCell ref="D34:E35"/>
    <mergeCell ref="C48:C49"/>
    <mergeCell ref="D48:E49"/>
    <mergeCell ref="N48:O48"/>
    <mergeCell ref="G19:G20"/>
    <mergeCell ref="H19:H20"/>
    <mergeCell ref="D19:D20"/>
    <mergeCell ref="J19:K19"/>
    <mergeCell ref="B32:H32"/>
    <mergeCell ref="I34:I35"/>
    <mergeCell ref="J34:K34"/>
    <mergeCell ref="I19:I20"/>
    <mergeCell ref="B19:B20"/>
    <mergeCell ref="C19:C20"/>
    <mergeCell ref="F19:F20"/>
    <mergeCell ref="F34:F35"/>
    <mergeCell ref="I48:I49"/>
  </mergeCells>
  <dataValidations count="2">
    <dataValidation type="whole" allowBlank="1" showInputMessage="1" showErrorMessage="1" sqref="G36:G43 F21:F29 G50:G57 G64:G71 G78:G85 G92:G99" xr:uid="{00000000-0002-0000-0100-000001000000}">
      <formula1>0</formula1>
      <formula2>9999</formula2>
    </dataValidation>
    <dataValidation type="whole" allowBlank="1" showInputMessage="1" showErrorMessage="1" sqref="G21:G29" xr:uid="{00000000-0002-0000-0100-000002000000}">
      <formula1>1</formula1>
      <formula2>60</formula2>
    </dataValidation>
  </dataValidations>
  <pageMargins left="0.511811024" right="0.511811024" top="0.78740157499999996" bottom="0.78740157499999996" header="0.31496062000000002" footer="0.31496062000000002"/>
  <pageSetup paperSize="9" scale="2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095F9-11D5-4C77-9894-9EECA0D81682}">
  <dimension ref="A1:D72"/>
  <sheetViews>
    <sheetView showGridLines="0" topLeftCell="A14" workbookViewId="0">
      <selection activeCell="B2" sqref="B2:D2"/>
    </sheetView>
  </sheetViews>
  <sheetFormatPr defaultColWidth="9.1796875" defaultRowHeight="14.5" x14ac:dyDescent="0.35"/>
  <cols>
    <col min="1" max="1" width="9.1796875" style="107"/>
    <col min="2" max="2" width="28.81640625" style="107" customWidth="1"/>
    <col min="3" max="4" width="45.7265625" style="107" customWidth="1"/>
    <col min="5" max="16384" width="9.1796875" style="107"/>
  </cols>
  <sheetData>
    <row r="1" spans="1:4" x14ac:dyDescent="0.35">
      <c r="B1" s="188"/>
      <c r="C1" s="188"/>
      <c r="D1" s="188"/>
    </row>
    <row r="2" spans="1:4" ht="18" x14ac:dyDescent="0.35">
      <c r="B2" s="187" t="s">
        <v>104</v>
      </c>
      <c r="C2" s="187"/>
      <c r="D2" s="187"/>
    </row>
    <row r="3" spans="1:4" ht="15.5" x14ac:dyDescent="0.35">
      <c r="A3" s="108"/>
      <c r="B3" s="64"/>
      <c r="C3" s="65"/>
      <c r="D3" s="65"/>
    </row>
    <row r="4" spans="1:4" ht="15.5" x14ac:dyDescent="0.35">
      <c r="A4" s="108"/>
      <c r="B4" s="72" t="s">
        <v>82</v>
      </c>
      <c r="C4" s="65"/>
      <c r="D4" s="65"/>
    </row>
    <row r="5" spans="1:4" ht="15.5" x14ac:dyDescent="0.35">
      <c r="A5" s="108"/>
      <c r="B5" s="186" t="s">
        <v>105</v>
      </c>
      <c r="C5" s="186"/>
      <c r="D5" s="186"/>
    </row>
    <row r="6" spans="1:4" ht="9" customHeight="1" x14ac:dyDescent="0.35">
      <c r="A6" s="108"/>
    </row>
    <row r="7" spans="1:4" ht="15.5" x14ac:dyDescent="0.35">
      <c r="A7" s="108"/>
      <c r="B7" s="195" t="s">
        <v>42</v>
      </c>
      <c r="C7" s="197" t="s">
        <v>43</v>
      </c>
      <c r="D7" s="197" t="s">
        <v>85</v>
      </c>
    </row>
    <row r="8" spans="1:4" ht="15.5" x14ac:dyDescent="0.35">
      <c r="A8" s="108"/>
      <c r="B8" s="196"/>
      <c r="C8" s="198"/>
      <c r="D8" s="198"/>
    </row>
    <row r="9" spans="1:4" ht="34.5" x14ac:dyDescent="0.35">
      <c r="A9" s="108"/>
      <c r="B9" s="73" t="s">
        <v>84</v>
      </c>
      <c r="C9" s="74" t="s">
        <v>83</v>
      </c>
      <c r="D9" s="74" t="s">
        <v>111</v>
      </c>
    </row>
    <row r="10" spans="1:4" ht="46" x14ac:dyDescent="0.35">
      <c r="A10" s="108"/>
      <c r="B10" s="78" t="s">
        <v>87</v>
      </c>
      <c r="C10" s="74" t="s">
        <v>119</v>
      </c>
      <c r="D10" s="74" t="s">
        <v>120</v>
      </c>
    </row>
    <row r="11" spans="1:4" ht="23" x14ac:dyDescent="0.35">
      <c r="A11" s="108"/>
      <c r="B11" s="78" t="s">
        <v>86</v>
      </c>
      <c r="C11" s="74" t="s">
        <v>88</v>
      </c>
      <c r="D11" s="74" t="s">
        <v>121</v>
      </c>
    </row>
    <row r="12" spans="1:4" ht="15.5" x14ac:dyDescent="0.35">
      <c r="A12" s="108"/>
      <c r="B12" s="109"/>
      <c r="C12" s="65"/>
      <c r="D12" s="65"/>
    </row>
    <row r="13" spans="1:4" ht="15.5" x14ac:dyDescent="0.35">
      <c r="A13" s="110"/>
      <c r="B13" s="77" t="s">
        <v>54</v>
      </c>
      <c r="C13" s="66"/>
      <c r="D13" s="66"/>
    </row>
    <row r="14" spans="1:4" ht="15.75" customHeight="1" x14ac:dyDescent="0.35">
      <c r="A14" s="110"/>
      <c r="B14" s="186" t="s">
        <v>106</v>
      </c>
      <c r="C14" s="186"/>
      <c r="D14" s="186"/>
    </row>
    <row r="15" spans="1:4" ht="9" customHeight="1" x14ac:dyDescent="0.35">
      <c r="A15" s="108"/>
      <c r="B15" s="65"/>
      <c r="C15" s="65"/>
      <c r="D15" s="65"/>
    </row>
    <row r="16" spans="1:4" ht="15.5" x14ac:dyDescent="0.35">
      <c r="A16" s="108"/>
      <c r="B16" s="189" t="s">
        <v>42</v>
      </c>
      <c r="C16" s="191" t="s">
        <v>43</v>
      </c>
      <c r="D16" s="191" t="s">
        <v>85</v>
      </c>
    </row>
    <row r="17" spans="1:4" ht="15.5" x14ac:dyDescent="0.35">
      <c r="A17" s="108"/>
      <c r="B17" s="190"/>
      <c r="C17" s="192"/>
      <c r="D17" s="192"/>
    </row>
    <row r="18" spans="1:4" ht="23" x14ac:dyDescent="0.35">
      <c r="A18" s="111"/>
      <c r="B18" s="73" t="s">
        <v>108</v>
      </c>
      <c r="C18" s="74" t="s">
        <v>55</v>
      </c>
      <c r="D18" s="74" t="s">
        <v>107</v>
      </c>
    </row>
    <row r="19" spans="1:4" ht="23" x14ac:dyDescent="0.35">
      <c r="A19" s="111"/>
      <c r="B19" s="73" t="s">
        <v>56</v>
      </c>
      <c r="C19" s="74" t="s">
        <v>122</v>
      </c>
      <c r="D19" s="74" t="s">
        <v>112</v>
      </c>
    </row>
    <row r="20" spans="1:4" ht="23" x14ac:dyDescent="0.35">
      <c r="A20" s="111"/>
      <c r="B20" s="73" t="s">
        <v>57</v>
      </c>
      <c r="C20" s="74" t="s">
        <v>58</v>
      </c>
      <c r="D20" s="74" t="s">
        <v>112</v>
      </c>
    </row>
    <row r="21" spans="1:4" ht="15.5" x14ac:dyDescent="0.35">
      <c r="A21" s="111"/>
      <c r="B21" s="73" t="s">
        <v>59</v>
      </c>
      <c r="C21" s="74" t="s">
        <v>60</v>
      </c>
      <c r="D21" s="74" t="s">
        <v>112</v>
      </c>
    </row>
    <row r="22" spans="1:4" ht="15.5" x14ac:dyDescent="0.35">
      <c r="A22" s="111"/>
      <c r="B22" s="73" t="s">
        <v>61</v>
      </c>
      <c r="C22" s="74" t="s">
        <v>62</v>
      </c>
      <c r="D22" s="74" t="s">
        <v>112</v>
      </c>
    </row>
    <row r="23" spans="1:4" ht="23" x14ac:dyDescent="0.35">
      <c r="A23" s="111"/>
      <c r="B23" s="73" t="s">
        <v>63</v>
      </c>
      <c r="C23" s="74" t="s">
        <v>64</v>
      </c>
      <c r="D23" s="74" t="s">
        <v>113</v>
      </c>
    </row>
    <row r="24" spans="1:4" ht="15.5" x14ac:dyDescent="0.35">
      <c r="A24" s="108"/>
      <c r="B24" s="64"/>
      <c r="C24" s="65"/>
      <c r="D24" s="65"/>
    </row>
    <row r="25" spans="1:4" ht="15.5" x14ac:dyDescent="0.35">
      <c r="A25" s="108"/>
      <c r="B25" s="72" t="s">
        <v>65</v>
      </c>
      <c r="C25" s="67"/>
      <c r="D25" s="67"/>
    </row>
    <row r="26" spans="1:4" ht="15.5" x14ac:dyDescent="0.35">
      <c r="A26" s="108"/>
      <c r="B26" s="186" t="s">
        <v>109</v>
      </c>
      <c r="C26" s="186"/>
      <c r="D26" s="186"/>
    </row>
    <row r="27" spans="1:4" ht="9" customHeight="1" x14ac:dyDescent="0.35">
      <c r="A27" s="108"/>
      <c r="B27" s="65"/>
      <c r="C27" s="65"/>
      <c r="D27" s="65"/>
    </row>
    <row r="28" spans="1:4" ht="15.5" x14ac:dyDescent="0.35">
      <c r="A28" s="108"/>
      <c r="B28" s="189" t="s">
        <v>42</v>
      </c>
      <c r="C28" s="191" t="s">
        <v>43</v>
      </c>
      <c r="D28" s="191" t="s">
        <v>85</v>
      </c>
    </row>
    <row r="29" spans="1:4" ht="15.5" x14ac:dyDescent="0.35">
      <c r="A29" s="108"/>
      <c r="B29" s="190"/>
      <c r="C29" s="192"/>
      <c r="D29" s="192"/>
    </row>
    <row r="30" spans="1:4" ht="23" x14ac:dyDescent="0.35">
      <c r="A30" s="108"/>
      <c r="B30" s="73" t="s">
        <v>66</v>
      </c>
      <c r="C30" s="74" t="s">
        <v>67</v>
      </c>
      <c r="D30" s="74" t="s">
        <v>112</v>
      </c>
    </row>
    <row r="31" spans="1:4" ht="15.5" x14ac:dyDescent="0.35">
      <c r="A31" s="108"/>
      <c r="B31" s="73" t="s">
        <v>68</v>
      </c>
      <c r="C31" s="74" t="s">
        <v>69</v>
      </c>
      <c r="D31" s="74" t="s">
        <v>112</v>
      </c>
    </row>
    <row r="32" spans="1:4" ht="15.5" x14ac:dyDescent="0.35">
      <c r="A32" s="108"/>
      <c r="B32" s="73" t="s">
        <v>123</v>
      </c>
      <c r="C32" s="74" t="s">
        <v>124</v>
      </c>
      <c r="D32" s="74" t="s">
        <v>112</v>
      </c>
    </row>
    <row r="33" spans="1:4" ht="15.5" x14ac:dyDescent="0.35">
      <c r="A33" s="108"/>
      <c r="B33" s="73" t="s">
        <v>70</v>
      </c>
      <c r="C33" s="74" t="s">
        <v>71</v>
      </c>
      <c r="D33" s="74" t="s">
        <v>112</v>
      </c>
    </row>
    <row r="34" spans="1:4" ht="15.5" x14ac:dyDescent="0.35">
      <c r="A34" s="108"/>
      <c r="B34" s="68"/>
      <c r="C34" s="68"/>
      <c r="D34" s="68"/>
    </row>
    <row r="35" spans="1:4" ht="15.5" x14ac:dyDescent="0.35">
      <c r="A35" s="112"/>
      <c r="B35" s="199" t="s">
        <v>72</v>
      </c>
      <c r="C35" s="199"/>
      <c r="D35" s="67"/>
    </row>
    <row r="36" spans="1:4" ht="15.5" x14ac:dyDescent="0.35">
      <c r="A36" s="112"/>
      <c r="B36" s="186" t="s">
        <v>125</v>
      </c>
      <c r="C36" s="186"/>
      <c r="D36" s="186"/>
    </row>
    <row r="37" spans="1:4" ht="15" customHeight="1" x14ac:dyDescent="0.35">
      <c r="A37" s="108"/>
      <c r="B37" s="65"/>
      <c r="C37" s="65"/>
      <c r="D37" s="65"/>
    </row>
    <row r="38" spans="1:4" ht="15.5" x14ac:dyDescent="0.35">
      <c r="A38" s="108"/>
      <c r="B38" s="189" t="s">
        <v>42</v>
      </c>
      <c r="C38" s="191" t="s">
        <v>43</v>
      </c>
      <c r="D38" s="193" t="s">
        <v>85</v>
      </c>
    </row>
    <row r="39" spans="1:4" ht="15.5" x14ac:dyDescent="0.35">
      <c r="A39" s="108"/>
      <c r="B39" s="190"/>
      <c r="C39" s="192"/>
      <c r="D39" s="194"/>
    </row>
    <row r="40" spans="1:4" ht="46" x14ac:dyDescent="0.35">
      <c r="A40" s="110"/>
      <c r="B40" s="73" t="s">
        <v>73</v>
      </c>
      <c r="C40" s="74" t="s">
        <v>117</v>
      </c>
      <c r="D40" s="74" t="s">
        <v>92</v>
      </c>
    </row>
    <row r="41" spans="1:4" ht="23" x14ac:dyDescent="0.35">
      <c r="A41" s="110"/>
      <c r="B41" s="73" t="s">
        <v>74</v>
      </c>
      <c r="C41" s="75" t="s">
        <v>75</v>
      </c>
      <c r="D41" s="74" t="s">
        <v>93</v>
      </c>
    </row>
    <row r="42" spans="1:4" ht="23" x14ac:dyDescent="0.35">
      <c r="A42" s="111"/>
      <c r="B42" s="73" t="s">
        <v>76</v>
      </c>
      <c r="C42" s="74" t="s">
        <v>77</v>
      </c>
      <c r="D42" s="74" t="s">
        <v>94</v>
      </c>
    </row>
    <row r="43" spans="1:4" ht="23" x14ac:dyDescent="0.35">
      <c r="A43" s="111"/>
      <c r="B43" s="73" t="s">
        <v>78</v>
      </c>
      <c r="C43" s="74" t="s">
        <v>79</v>
      </c>
      <c r="D43" s="74" t="s">
        <v>95</v>
      </c>
    </row>
    <row r="45" spans="1:4" x14ac:dyDescent="0.35">
      <c r="B45" s="184" t="s">
        <v>126</v>
      </c>
      <c r="C45" s="184"/>
      <c r="D45" s="185"/>
    </row>
    <row r="46" spans="1:4" x14ac:dyDescent="0.35">
      <c r="B46" s="115" t="s">
        <v>42</v>
      </c>
      <c r="C46" s="115" t="s">
        <v>133</v>
      </c>
      <c r="D46" s="115" t="s">
        <v>134</v>
      </c>
    </row>
    <row r="47" spans="1:4" x14ac:dyDescent="0.35">
      <c r="B47" s="73" t="s">
        <v>127</v>
      </c>
      <c r="C47" s="117">
        <v>350</v>
      </c>
      <c r="D47" s="117">
        <v>220</v>
      </c>
    </row>
    <row r="48" spans="1:4" x14ac:dyDescent="0.35">
      <c r="B48" s="73" t="s">
        <v>128</v>
      </c>
      <c r="C48" s="117">
        <v>30</v>
      </c>
      <c r="D48" s="117">
        <v>30</v>
      </c>
    </row>
    <row r="49" spans="2:4" x14ac:dyDescent="0.35">
      <c r="B49" s="73" t="s">
        <v>135</v>
      </c>
      <c r="C49" s="117">
        <v>50</v>
      </c>
      <c r="D49" s="117">
        <v>50</v>
      </c>
    </row>
    <row r="50" spans="2:4" x14ac:dyDescent="0.35">
      <c r="B50" s="73" t="s">
        <v>129</v>
      </c>
      <c r="C50" s="117">
        <v>40</v>
      </c>
      <c r="D50" s="117">
        <v>40</v>
      </c>
    </row>
    <row r="51" spans="2:4" x14ac:dyDescent="0.35">
      <c r="B51" s="73" t="s">
        <v>130</v>
      </c>
      <c r="C51" s="117">
        <v>1000</v>
      </c>
      <c r="D51" s="117">
        <v>1000</v>
      </c>
    </row>
    <row r="52" spans="2:4" x14ac:dyDescent="0.35">
      <c r="B52" s="116" t="s">
        <v>131</v>
      </c>
    </row>
    <row r="53" spans="2:4" x14ac:dyDescent="0.35">
      <c r="B53" s="116" t="s">
        <v>132</v>
      </c>
    </row>
    <row r="55" spans="2:4" ht="15.5" x14ac:dyDescent="0.35">
      <c r="B55" s="81" t="s">
        <v>96</v>
      </c>
      <c r="C55" s="77"/>
    </row>
    <row r="56" spans="2:4" ht="15.5" x14ac:dyDescent="0.35">
      <c r="B56" s="186" t="s">
        <v>115</v>
      </c>
      <c r="C56" s="186"/>
      <c r="D56" s="186"/>
    </row>
    <row r="57" spans="2:4" ht="15.5" x14ac:dyDescent="0.35">
      <c r="B57" s="65"/>
      <c r="C57" s="65"/>
      <c r="D57" s="65"/>
    </row>
    <row r="58" spans="2:4" x14ac:dyDescent="0.35">
      <c r="B58" s="189" t="s">
        <v>42</v>
      </c>
      <c r="C58" s="191" t="s">
        <v>43</v>
      </c>
      <c r="D58" s="193" t="s">
        <v>85</v>
      </c>
    </row>
    <row r="59" spans="2:4" x14ac:dyDescent="0.35">
      <c r="B59" s="190"/>
      <c r="C59" s="192"/>
      <c r="D59" s="194"/>
    </row>
    <row r="60" spans="2:4" ht="23" x14ac:dyDescent="0.35">
      <c r="B60" s="73" t="s">
        <v>97</v>
      </c>
      <c r="C60" s="74" t="s">
        <v>114</v>
      </c>
      <c r="D60" s="74" t="s">
        <v>100</v>
      </c>
    </row>
    <row r="61" spans="2:4" ht="46" x14ac:dyDescent="0.35">
      <c r="B61" s="73" t="s">
        <v>98</v>
      </c>
      <c r="C61" s="74" t="s">
        <v>118</v>
      </c>
      <c r="D61" s="75" t="s">
        <v>99</v>
      </c>
    </row>
    <row r="63" spans="2:4" ht="15.5" x14ac:dyDescent="0.35">
      <c r="B63" s="113" t="s">
        <v>101</v>
      </c>
      <c r="C63" s="77"/>
    </row>
    <row r="64" spans="2:4" ht="15.5" x14ac:dyDescent="0.35">
      <c r="B64" s="186" t="s">
        <v>116</v>
      </c>
      <c r="C64" s="186"/>
      <c r="D64" s="186"/>
    </row>
    <row r="65" spans="1:4" ht="15.5" x14ac:dyDescent="0.35">
      <c r="B65" s="65"/>
      <c r="C65" s="65"/>
      <c r="D65" s="65"/>
    </row>
    <row r="66" spans="1:4" x14ac:dyDescent="0.35">
      <c r="B66" s="189" t="s">
        <v>42</v>
      </c>
      <c r="C66" s="191" t="s">
        <v>43</v>
      </c>
      <c r="D66" s="193" t="s">
        <v>85</v>
      </c>
    </row>
    <row r="67" spans="1:4" x14ac:dyDescent="0.35">
      <c r="B67" s="190"/>
      <c r="C67" s="192"/>
      <c r="D67" s="194"/>
    </row>
    <row r="68" spans="1:4" ht="34.5" x14ac:dyDescent="0.35">
      <c r="B68" s="73" t="s">
        <v>102</v>
      </c>
      <c r="C68" s="74" t="s">
        <v>89</v>
      </c>
      <c r="D68" s="74" t="s">
        <v>103</v>
      </c>
    </row>
    <row r="69" spans="1:4" ht="69" x14ac:dyDescent="0.35">
      <c r="B69" s="73" t="s">
        <v>90</v>
      </c>
      <c r="C69" s="75" t="s">
        <v>91</v>
      </c>
      <c r="D69" s="75" t="s">
        <v>99</v>
      </c>
    </row>
    <row r="72" spans="1:4" x14ac:dyDescent="0.35">
      <c r="A72" s="79"/>
    </row>
  </sheetData>
  <mergeCells count="28">
    <mergeCell ref="B64:D64"/>
    <mergeCell ref="B66:B67"/>
    <mergeCell ref="C66:C67"/>
    <mergeCell ref="D66:D67"/>
    <mergeCell ref="B5:D5"/>
    <mergeCell ref="B56:D56"/>
    <mergeCell ref="B58:B59"/>
    <mergeCell ref="C58:C59"/>
    <mergeCell ref="D58:D59"/>
    <mergeCell ref="B7:B8"/>
    <mergeCell ref="C7:C8"/>
    <mergeCell ref="D7:D8"/>
    <mergeCell ref="B38:B39"/>
    <mergeCell ref="C38:C39"/>
    <mergeCell ref="D38:D39"/>
    <mergeCell ref="B35:C35"/>
    <mergeCell ref="B45:D45"/>
    <mergeCell ref="B36:D36"/>
    <mergeCell ref="B26:D26"/>
    <mergeCell ref="B2:D2"/>
    <mergeCell ref="B1:D1"/>
    <mergeCell ref="B16:B17"/>
    <mergeCell ref="C16:C17"/>
    <mergeCell ref="D16:D17"/>
    <mergeCell ref="B28:B29"/>
    <mergeCell ref="C28:C29"/>
    <mergeCell ref="D28:D29"/>
    <mergeCell ref="B14:D14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372937C084B04F88913E9E07C67731" ma:contentTypeVersion="2" ma:contentTypeDescription="Crie um novo documento." ma:contentTypeScope="" ma:versionID="c9c2d657f014c270c8b50c31256c8158">
  <xsd:schema xmlns:xsd="http://www.w3.org/2001/XMLSchema" xmlns:xs="http://www.w3.org/2001/XMLSchema" xmlns:p="http://schemas.microsoft.com/office/2006/metadata/properties" xmlns:ns2="880fb98e-4f9b-4887-a20f-01dbb6fe0929" targetNamespace="http://schemas.microsoft.com/office/2006/metadata/properties" ma:root="true" ma:fieldsID="98df209efebaa3945ed5dd45b8da54dc" ns2:_="">
    <xsd:import namespace="880fb98e-4f9b-4887-a20f-01dbb6fe09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fb98e-4f9b-4887-a20f-01dbb6fe0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E9A93C-6979-4DCA-A8D5-CA1A370AAA2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C65A218-80E0-4921-B7BF-6047F322D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45F61B-F901-4338-BD54-70F2E9E64F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fb98e-4f9b-4887-a20f-01dbb6fe09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TOTAL</vt:lpstr>
      <vt:lpstr>Detalhamento</vt:lpstr>
      <vt:lpstr>Exemplos de itens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Paula R. Marra de Oliveira</dc:creator>
  <cp:keywords/>
  <dc:description/>
  <cp:lastModifiedBy>JERRY SANTOS</cp:lastModifiedBy>
  <cp:revision/>
  <dcterms:created xsi:type="dcterms:W3CDTF">2018-03-26T20:22:03Z</dcterms:created>
  <dcterms:modified xsi:type="dcterms:W3CDTF">2024-06-03T22:27:50Z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0x01010090372937C084B04F88913E9E07C67731</vt:lpwstr>
  </property>
</Properties>
</file>